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530" windowHeight="11925" tabRatio="851" firstSheet="9" activeTab="15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ОФО Мед Акад" sheetId="11" r:id="rId6"/>
    <sheet name="Асп ОФО ТА" sheetId="20" r:id="rId7"/>
    <sheet name="Асп ТА ЗФО " sheetId="36" r:id="rId8"/>
    <sheet name="Асп 1 г ОФО и ЗФО АСиа" sheetId="37" r:id="rId9"/>
    <sheet name="Асп 2-4 г ОФО АСиА" sheetId="24" r:id="rId10"/>
    <sheet name="Асп 2-4 г. ЗФО АСиА" sheetId="25" r:id="rId11"/>
    <sheet name="Асп ОФО ИЭиУ" sheetId="27" r:id="rId12"/>
    <sheet name="Асп ЗФО ИЭи У" sheetId="26" r:id="rId13"/>
    <sheet name="Асп ОФО ФТИ" sheetId="30" r:id="rId14"/>
    <sheet name="Асп ЗФО ФТИ" sheetId="29" r:id="rId15"/>
    <sheet name="СВОД Аспирантура" sheetId="34" r:id="rId16"/>
  </sheets>
  <externalReferences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АБиП'!$A$1:$P$46</definedName>
  </definedNames>
  <calcPr calcId="152511" fullCalcOnLoad="1"/>
</workbook>
</file>

<file path=xl/calcChain.xml><?xml version="1.0" encoding="utf-8"?>
<calcChain xmlns="http://schemas.openxmlformats.org/spreadsheetml/2006/main">
  <c r="L22" i="30" l="1"/>
  <c r="K22" i="30"/>
  <c r="H22" i="30"/>
  <c r="C22" i="30"/>
  <c r="N20" i="30"/>
  <c r="N22" i="30"/>
  <c r="M20" i="30"/>
  <c r="M22" i="30"/>
  <c r="L20" i="30"/>
  <c r="K20" i="30"/>
  <c r="I20" i="30"/>
  <c r="I22" i="30"/>
  <c r="H20" i="30"/>
  <c r="F20" i="30"/>
  <c r="F22" i="30"/>
  <c r="E20" i="30"/>
  <c r="E22" i="30"/>
  <c r="C20" i="30"/>
  <c r="B20" i="30"/>
  <c r="B22" i="30"/>
  <c r="O19" i="30"/>
  <c r="N19" i="30"/>
  <c r="M19" i="30"/>
  <c r="M10" i="30"/>
  <c r="J19" i="30"/>
  <c r="P19" i="30"/>
  <c r="G19" i="30"/>
  <c r="D19" i="30"/>
  <c r="O18" i="30"/>
  <c r="O20" i="30"/>
  <c r="O22" i="30"/>
  <c r="N18" i="30"/>
  <c r="M18" i="30"/>
  <c r="M9" i="30"/>
  <c r="M11" i="30"/>
  <c r="J18" i="30"/>
  <c r="J20" i="30"/>
  <c r="J22" i="30"/>
  <c r="G18" i="30"/>
  <c r="G20" i="30"/>
  <c r="G22" i="30"/>
  <c r="D18" i="30"/>
  <c r="D20" i="30"/>
  <c r="D22" i="30"/>
  <c r="O16" i="30"/>
  <c r="O21" i="30"/>
  <c r="O23" i="30"/>
  <c r="N16" i="30"/>
  <c r="N21" i="30"/>
  <c r="L16" i="30"/>
  <c r="L21" i="30"/>
  <c r="L23" i="30"/>
  <c r="K16" i="30"/>
  <c r="K21" i="30"/>
  <c r="K23" i="30"/>
  <c r="J16" i="30"/>
  <c r="J21" i="30"/>
  <c r="J23" i="30"/>
  <c r="I16" i="30"/>
  <c r="I21" i="30"/>
  <c r="H16" i="30"/>
  <c r="H21" i="30"/>
  <c r="H23" i="30"/>
  <c r="G16" i="30"/>
  <c r="G21" i="30"/>
  <c r="G23" i="30"/>
  <c r="F16" i="30"/>
  <c r="F21" i="30"/>
  <c r="F23" i="30"/>
  <c r="E16" i="30"/>
  <c r="E21" i="30"/>
  <c r="E23" i="30"/>
  <c r="C16" i="30"/>
  <c r="C21" i="30"/>
  <c r="C23" i="30"/>
  <c r="B16" i="30"/>
  <c r="B21" i="30"/>
  <c r="B23" i="30"/>
  <c r="O15" i="30"/>
  <c r="N15" i="30"/>
  <c r="D15" i="30"/>
  <c r="P15" i="30"/>
  <c r="O14" i="30"/>
  <c r="N14" i="30"/>
  <c r="M14" i="30"/>
  <c r="M16" i="30"/>
  <c r="M21" i="30"/>
  <c r="J14" i="30"/>
  <c r="G14" i="30"/>
  <c r="D14" i="30"/>
  <c r="P14" i="30"/>
  <c r="P16" i="30"/>
  <c r="P21" i="30"/>
  <c r="L11" i="30"/>
  <c r="I11" i="30"/>
  <c r="H11" i="30"/>
  <c r="E11" i="30"/>
  <c r="L10" i="30"/>
  <c r="K10" i="30"/>
  <c r="I10" i="30"/>
  <c r="H10" i="30"/>
  <c r="G10" i="30"/>
  <c r="F10" i="30"/>
  <c r="E10" i="30"/>
  <c r="C10" i="30"/>
  <c r="O10" i="30"/>
  <c r="B10" i="30"/>
  <c r="N10" i="30"/>
  <c r="L9" i="30"/>
  <c r="K9" i="30"/>
  <c r="K11" i="30"/>
  <c r="J9" i="30"/>
  <c r="I9" i="30"/>
  <c r="H9" i="30"/>
  <c r="F9" i="30"/>
  <c r="F11" i="30"/>
  <c r="E9" i="30"/>
  <c r="C9" i="30"/>
  <c r="C11" i="30"/>
  <c r="B9" i="30"/>
  <c r="B11" i="30"/>
  <c r="M23" i="30"/>
  <c r="I23" i="30"/>
  <c r="N23" i="30"/>
  <c r="D10" i="30"/>
  <c r="P18" i="30"/>
  <c r="P20" i="30"/>
  <c r="P22" i="30"/>
  <c r="P23" i="30"/>
  <c r="N9" i="30"/>
  <c r="N11" i="30"/>
  <c r="G9" i="30"/>
  <c r="G11" i="30"/>
  <c r="O9" i="30"/>
  <c r="O11" i="30"/>
  <c r="D9" i="30"/>
  <c r="D16" i="30"/>
  <c r="D21" i="30"/>
  <c r="D23" i="30"/>
  <c r="J10" i="30"/>
  <c r="J11" i="30"/>
  <c r="F33" i="26"/>
  <c r="B33" i="26"/>
  <c r="F32" i="26"/>
  <c r="F34" i="26"/>
  <c r="B32" i="26"/>
  <c r="B34" i="26"/>
  <c r="L31" i="26"/>
  <c r="L33" i="26"/>
  <c r="K31" i="26"/>
  <c r="K33" i="26"/>
  <c r="I31" i="26"/>
  <c r="I33" i="26"/>
  <c r="H31" i="26"/>
  <c r="H33" i="26"/>
  <c r="F31" i="26"/>
  <c r="E31" i="26"/>
  <c r="E33" i="26"/>
  <c r="C31" i="26"/>
  <c r="C33" i="26"/>
  <c r="B31" i="26"/>
  <c r="N31" i="26"/>
  <c r="N33" i="26"/>
  <c r="O30" i="26"/>
  <c r="N30" i="26"/>
  <c r="M30" i="26"/>
  <c r="J30" i="26"/>
  <c r="G30" i="26"/>
  <c r="D30" i="26"/>
  <c r="P30" i="26"/>
  <c r="O29" i="26"/>
  <c r="N29" i="26"/>
  <c r="M29" i="26"/>
  <c r="M13" i="26"/>
  <c r="J29" i="26"/>
  <c r="G29" i="26"/>
  <c r="D29" i="26"/>
  <c r="P29" i="26"/>
  <c r="O28" i="26"/>
  <c r="N28" i="26"/>
  <c r="M28" i="26"/>
  <c r="J28" i="26"/>
  <c r="G28" i="26"/>
  <c r="D28" i="26"/>
  <c r="P28" i="26"/>
  <c r="O27" i="26"/>
  <c r="N27" i="26"/>
  <c r="M27" i="26"/>
  <c r="J27" i="26"/>
  <c r="G27" i="26"/>
  <c r="P27" i="26"/>
  <c r="D27" i="26"/>
  <c r="O26" i="26"/>
  <c r="M26" i="26"/>
  <c r="M31" i="26"/>
  <c r="J26" i="26"/>
  <c r="J31" i="26"/>
  <c r="J33" i="26"/>
  <c r="D26" i="26"/>
  <c r="P26" i="26"/>
  <c r="L24" i="26"/>
  <c r="L32" i="26"/>
  <c r="L34" i="26"/>
  <c r="K24" i="26"/>
  <c r="K32" i="26"/>
  <c r="K34" i="26"/>
  <c r="I24" i="26"/>
  <c r="I32" i="26"/>
  <c r="I34" i="26"/>
  <c r="H24" i="26"/>
  <c r="H32" i="26"/>
  <c r="H34" i="26"/>
  <c r="F24" i="26"/>
  <c r="E24" i="26"/>
  <c r="E32" i="26"/>
  <c r="E34" i="26"/>
  <c r="C24" i="26"/>
  <c r="O24" i="26"/>
  <c r="B24" i="26"/>
  <c r="N24" i="26"/>
  <c r="O23" i="26"/>
  <c r="N23" i="26"/>
  <c r="P23" i="26"/>
  <c r="M23" i="26"/>
  <c r="J23" i="26"/>
  <c r="G23" i="26"/>
  <c r="D23" i="26"/>
  <c r="O22" i="26"/>
  <c r="N22" i="26"/>
  <c r="P22" i="26"/>
  <c r="M22" i="26"/>
  <c r="J22" i="26"/>
  <c r="G22" i="26"/>
  <c r="D22" i="26"/>
  <c r="P21" i="26"/>
  <c r="O21" i="26"/>
  <c r="N21" i="26"/>
  <c r="M21" i="26"/>
  <c r="J21" i="26"/>
  <c r="G21" i="26"/>
  <c r="D21" i="26"/>
  <c r="P20" i="26"/>
  <c r="O20" i="26"/>
  <c r="N20" i="26"/>
  <c r="M20" i="26"/>
  <c r="M24" i="26"/>
  <c r="M32" i="26"/>
  <c r="J20" i="26"/>
  <c r="G20" i="26"/>
  <c r="D20" i="26"/>
  <c r="O19" i="26"/>
  <c r="N19" i="26"/>
  <c r="P19" i="26"/>
  <c r="M19" i="26"/>
  <c r="J19" i="26"/>
  <c r="J24" i="26"/>
  <c r="J32" i="26"/>
  <c r="G19" i="26"/>
  <c r="G24" i="26"/>
  <c r="G32" i="26"/>
  <c r="D19" i="26"/>
  <c r="D24" i="26"/>
  <c r="D32" i="26"/>
  <c r="F16" i="26"/>
  <c r="L15" i="26"/>
  <c r="J15" i="26"/>
  <c r="G15" i="26"/>
  <c r="D15" i="26"/>
  <c r="C15" i="26"/>
  <c r="O15" i="26"/>
  <c r="B15" i="26"/>
  <c r="M14" i="26"/>
  <c r="L14" i="26"/>
  <c r="K14" i="26"/>
  <c r="J14" i="26"/>
  <c r="G14" i="26"/>
  <c r="C14" i="26"/>
  <c r="D14" i="26"/>
  <c r="B14" i="26"/>
  <c r="N14" i="26"/>
  <c r="L13" i="26"/>
  <c r="K13" i="26"/>
  <c r="J13" i="26"/>
  <c r="G13" i="26"/>
  <c r="C13" i="26"/>
  <c r="O13" i="26"/>
  <c r="B13" i="26"/>
  <c r="N13" i="26"/>
  <c r="M12" i="26"/>
  <c r="L12" i="26"/>
  <c r="K12" i="26"/>
  <c r="J12" i="26"/>
  <c r="J16" i="26"/>
  <c r="G12" i="26"/>
  <c r="C12" i="26"/>
  <c r="C16" i="26"/>
  <c r="B12" i="26"/>
  <c r="N12" i="26"/>
  <c r="M11" i="26"/>
  <c r="L11" i="26"/>
  <c r="L16" i="26"/>
  <c r="K11" i="26"/>
  <c r="J11" i="26"/>
  <c r="I11" i="26"/>
  <c r="I16" i="26"/>
  <c r="H11" i="26"/>
  <c r="H16" i="26"/>
  <c r="F11" i="26"/>
  <c r="E11" i="26"/>
  <c r="E16" i="26"/>
  <c r="D11" i="26"/>
  <c r="C11" i="26"/>
  <c r="O11" i="26"/>
  <c r="B11" i="26"/>
  <c r="N11" i="26"/>
  <c r="I33" i="27"/>
  <c r="F33" i="27"/>
  <c r="E33" i="27"/>
  <c r="B33" i="27"/>
  <c r="L32" i="27"/>
  <c r="H32" i="27"/>
  <c r="L31" i="27"/>
  <c r="L33" i="27"/>
  <c r="K31" i="27"/>
  <c r="K33" i="27"/>
  <c r="I31" i="27"/>
  <c r="H31" i="27"/>
  <c r="H33" i="27"/>
  <c r="F31" i="27"/>
  <c r="E31" i="27"/>
  <c r="C31" i="27"/>
  <c r="C33" i="27"/>
  <c r="B31" i="27"/>
  <c r="N31" i="27"/>
  <c r="N33" i="27"/>
  <c r="O30" i="27"/>
  <c r="N30" i="27"/>
  <c r="M30" i="27"/>
  <c r="J30" i="27"/>
  <c r="G30" i="27"/>
  <c r="D30" i="27"/>
  <c r="P30" i="27"/>
  <c r="O29" i="27"/>
  <c r="N29" i="27"/>
  <c r="M29" i="27"/>
  <c r="M13" i="27"/>
  <c r="J29" i="27"/>
  <c r="G29" i="27"/>
  <c r="D29" i="27"/>
  <c r="P29" i="27"/>
  <c r="O28" i="27"/>
  <c r="N28" i="27"/>
  <c r="M28" i="27"/>
  <c r="J28" i="27"/>
  <c r="P28" i="27"/>
  <c r="G28" i="27"/>
  <c r="D28" i="27"/>
  <c r="O27" i="27"/>
  <c r="N27" i="27"/>
  <c r="M27" i="27"/>
  <c r="M31" i="27"/>
  <c r="J27" i="27"/>
  <c r="G27" i="27"/>
  <c r="P27" i="27"/>
  <c r="D27" i="27"/>
  <c r="O26" i="27"/>
  <c r="N26" i="27"/>
  <c r="M26" i="27"/>
  <c r="J26" i="27"/>
  <c r="J31" i="27"/>
  <c r="J33" i="27"/>
  <c r="G26" i="27"/>
  <c r="D26" i="27"/>
  <c r="P26" i="27"/>
  <c r="L24" i="27"/>
  <c r="K24" i="27"/>
  <c r="K32" i="27"/>
  <c r="K34" i="27"/>
  <c r="I24" i="27"/>
  <c r="I32" i="27"/>
  <c r="I34" i="27"/>
  <c r="H24" i="27"/>
  <c r="F24" i="27"/>
  <c r="F32" i="27"/>
  <c r="F34" i="27"/>
  <c r="E24" i="27"/>
  <c r="E32" i="27"/>
  <c r="E34" i="27"/>
  <c r="C24" i="27"/>
  <c r="O24" i="27"/>
  <c r="B24" i="27"/>
  <c r="B32" i="27"/>
  <c r="B34" i="27"/>
  <c r="P23" i="27"/>
  <c r="O23" i="27"/>
  <c r="N23" i="27"/>
  <c r="M23" i="27"/>
  <c r="J23" i="27"/>
  <c r="G23" i="27"/>
  <c r="D23" i="27"/>
  <c r="O22" i="27"/>
  <c r="P22" i="27"/>
  <c r="N22" i="27"/>
  <c r="M22" i="27"/>
  <c r="J22" i="27"/>
  <c r="G22" i="27"/>
  <c r="D22" i="27"/>
  <c r="O21" i="27"/>
  <c r="N21" i="27"/>
  <c r="P21" i="27"/>
  <c r="M21" i="27"/>
  <c r="J21" i="27"/>
  <c r="G21" i="27"/>
  <c r="D21" i="27"/>
  <c r="O20" i="27"/>
  <c r="N20" i="27"/>
  <c r="P20" i="27"/>
  <c r="M20" i="27"/>
  <c r="M24" i="27"/>
  <c r="M32" i="27"/>
  <c r="J20" i="27"/>
  <c r="G20" i="27"/>
  <c r="G24" i="27"/>
  <c r="G32" i="27"/>
  <c r="D20" i="27"/>
  <c r="P19" i="27"/>
  <c r="O19" i="27"/>
  <c r="N19" i="27"/>
  <c r="M19" i="27"/>
  <c r="M11" i="27"/>
  <c r="J19" i="27"/>
  <c r="J24" i="27"/>
  <c r="J32" i="27"/>
  <c r="J34" i="27"/>
  <c r="G19" i="27"/>
  <c r="D19" i="27"/>
  <c r="D24" i="27"/>
  <c r="D32" i="27"/>
  <c r="I16" i="27"/>
  <c r="E16" i="27"/>
  <c r="L15" i="27"/>
  <c r="J15" i="27"/>
  <c r="G15" i="27"/>
  <c r="C15" i="27"/>
  <c r="O15" i="27"/>
  <c r="B15" i="27"/>
  <c r="D15" i="27"/>
  <c r="M14" i="27"/>
  <c r="L14" i="27"/>
  <c r="K14" i="27"/>
  <c r="J14" i="27"/>
  <c r="G14" i="27"/>
  <c r="G16" i="27"/>
  <c r="C14" i="27"/>
  <c r="O14" i="27"/>
  <c r="B14" i="27"/>
  <c r="D14" i="27"/>
  <c r="L13" i="27"/>
  <c r="K13" i="27"/>
  <c r="J13" i="27"/>
  <c r="G13" i="27"/>
  <c r="D13" i="27"/>
  <c r="C13" i="27"/>
  <c r="O13" i="27"/>
  <c r="B13" i="27"/>
  <c r="N13" i="27"/>
  <c r="P13" i="27"/>
  <c r="L12" i="27"/>
  <c r="K12" i="27"/>
  <c r="J12" i="27"/>
  <c r="G12" i="27"/>
  <c r="C12" i="27"/>
  <c r="O12" i="27"/>
  <c r="B12" i="27"/>
  <c r="N12" i="27"/>
  <c r="P12" i="27"/>
  <c r="L11" i="27"/>
  <c r="L16" i="27"/>
  <c r="K11" i="27"/>
  <c r="J11" i="27"/>
  <c r="J16" i="27"/>
  <c r="I11" i="27"/>
  <c r="H11" i="27"/>
  <c r="H16" i="27"/>
  <c r="G11" i="27"/>
  <c r="F11" i="27"/>
  <c r="F16" i="27"/>
  <c r="E11" i="27"/>
  <c r="C11" i="27"/>
  <c r="O11" i="27"/>
  <c r="B11" i="27"/>
  <c r="N11" i="27"/>
  <c r="P10" i="30"/>
  <c r="D11" i="30"/>
  <c r="P9" i="30"/>
  <c r="P11" i="30"/>
  <c r="M34" i="26"/>
  <c r="P11" i="26"/>
  <c r="J34" i="26"/>
  <c r="M15" i="26"/>
  <c r="M33" i="26"/>
  <c r="D16" i="26"/>
  <c r="M16" i="26"/>
  <c r="P13" i="26"/>
  <c r="N32" i="26"/>
  <c r="N34" i="26"/>
  <c r="P24" i="26"/>
  <c r="P32" i="26"/>
  <c r="O12" i="26"/>
  <c r="O16" i="26"/>
  <c r="D13" i="26"/>
  <c r="G11" i="26"/>
  <c r="G16" i="26"/>
  <c r="D12" i="26"/>
  <c r="K15" i="26"/>
  <c r="N15" i="26"/>
  <c r="C32" i="26"/>
  <c r="O14" i="26"/>
  <c r="P14" i="26"/>
  <c r="G31" i="26"/>
  <c r="G33" i="26"/>
  <c r="G34" i="26"/>
  <c r="O31" i="26"/>
  <c r="O33" i="26"/>
  <c r="B16" i="26"/>
  <c r="D31" i="26"/>
  <c r="M33" i="27"/>
  <c r="M34" i="27"/>
  <c r="M15" i="27"/>
  <c r="H34" i="27"/>
  <c r="P11" i="27"/>
  <c r="L34" i="27"/>
  <c r="O16" i="27"/>
  <c r="D12" i="27"/>
  <c r="N14" i="27"/>
  <c r="P14" i="27"/>
  <c r="D11" i="27"/>
  <c r="D16" i="27"/>
  <c r="M12" i="27"/>
  <c r="M16" i="27"/>
  <c r="B16" i="27"/>
  <c r="C32" i="27"/>
  <c r="C16" i="27"/>
  <c r="G31" i="27"/>
  <c r="G33" i="27"/>
  <c r="G34" i="27"/>
  <c r="O31" i="27"/>
  <c r="O33" i="27"/>
  <c r="K15" i="27"/>
  <c r="K16" i="27"/>
  <c r="N24" i="27"/>
  <c r="D31" i="27"/>
  <c r="P15" i="26"/>
  <c r="N16" i="26"/>
  <c r="P31" i="26"/>
  <c r="P33" i="26"/>
  <c r="P34" i="26"/>
  <c r="D33" i="26"/>
  <c r="D34" i="26"/>
  <c r="P12" i="26"/>
  <c r="P16" i="26"/>
  <c r="K16" i="26"/>
  <c r="C34" i="26"/>
  <c r="O34" i="26"/>
  <c r="O32" i="26"/>
  <c r="N32" i="27"/>
  <c r="N34" i="27"/>
  <c r="P24" i="27"/>
  <c r="P32" i="27"/>
  <c r="P34" i="27"/>
  <c r="N16" i="27"/>
  <c r="P31" i="27"/>
  <c r="P33" i="27"/>
  <c r="D33" i="27"/>
  <c r="D34" i="27"/>
  <c r="C34" i="27"/>
  <c r="O34" i="27"/>
  <c r="O32" i="27"/>
  <c r="N15" i="27"/>
  <c r="P15" i="27"/>
  <c r="P16" i="27"/>
  <c r="N8" i="34"/>
  <c r="M41" i="9"/>
  <c r="L41" i="9"/>
  <c r="K41" i="9"/>
  <c r="I41" i="9"/>
  <c r="F41" i="9"/>
  <c r="E41" i="9"/>
  <c r="B41" i="9"/>
  <c r="L40" i="9"/>
  <c r="L42" i="9"/>
  <c r="I40" i="9"/>
  <c r="I42" i="9"/>
  <c r="H40" i="9"/>
  <c r="E40" i="9"/>
  <c r="E42" i="9"/>
  <c r="L39" i="9"/>
  <c r="L16" i="9"/>
  <c r="K39" i="9"/>
  <c r="I39" i="9"/>
  <c r="H39" i="9"/>
  <c r="H41" i="9"/>
  <c r="F39" i="9"/>
  <c r="E39" i="9"/>
  <c r="C39" i="9"/>
  <c r="C41" i="9"/>
  <c r="B39" i="9"/>
  <c r="O38" i="9"/>
  <c r="N38" i="9"/>
  <c r="M38" i="9"/>
  <c r="J38" i="9"/>
  <c r="G38" i="9"/>
  <c r="D38" i="9"/>
  <c r="P38" i="9"/>
  <c r="O37" i="9"/>
  <c r="N37" i="9"/>
  <c r="M37" i="9"/>
  <c r="J37" i="9"/>
  <c r="G37" i="9"/>
  <c r="D37" i="9"/>
  <c r="P37" i="9"/>
  <c r="O36" i="9"/>
  <c r="N36" i="9"/>
  <c r="M36" i="9"/>
  <c r="J36" i="9"/>
  <c r="P36" i="9"/>
  <c r="G36" i="9"/>
  <c r="D36" i="9"/>
  <c r="O35" i="9"/>
  <c r="N35" i="9"/>
  <c r="M35" i="9"/>
  <c r="J35" i="9"/>
  <c r="G35" i="9"/>
  <c r="P35" i="9"/>
  <c r="D35" i="9"/>
  <c r="O34" i="9"/>
  <c r="N34" i="9"/>
  <c r="M34" i="9"/>
  <c r="J34" i="9"/>
  <c r="G34" i="9"/>
  <c r="D34" i="9"/>
  <c r="P34" i="9"/>
  <c r="O33" i="9"/>
  <c r="N33" i="9"/>
  <c r="M33" i="9"/>
  <c r="J33" i="9"/>
  <c r="G33" i="9"/>
  <c r="D33" i="9"/>
  <c r="P33" i="9"/>
  <c r="O32" i="9"/>
  <c r="N32" i="9"/>
  <c r="M32" i="9"/>
  <c r="J32" i="9"/>
  <c r="P32" i="9"/>
  <c r="G32" i="9"/>
  <c r="D32" i="9"/>
  <c r="D39" i="9"/>
  <c r="O31" i="9"/>
  <c r="O39" i="9"/>
  <c r="O41" i="9"/>
  <c r="N31" i="9"/>
  <c r="N39" i="9"/>
  <c r="N41" i="9"/>
  <c r="M31" i="9"/>
  <c r="M39" i="9"/>
  <c r="J31" i="9"/>
  <c r="J39" i="9"/>
  <c r="G31" i="9"/>
  <c r="P31" i="9"/>
  <c r="D31" i="9"/>
  <c r="L29" i="9"/>
  <c r="K29" i="9"/>
  <c r="K40" i="9"/>
  <c r="K42" i="9"/>
  <c r="I29" i="9"/>
  <c r="H29" i="9"/>
  <c r="F29" i="9"/>
  <c r="F40" i="9"/>
  <c r="F42" i="9"/>
  <c r="E29" i="9"/>
  <c r="C29" i="9"/>
  <c r="C40" i="9"/>
  <c r="C42" i="9"/>
  <c r="O42" i="9"/>
  <c r="B29" i="9"/>
  <c r="B40" i="9"/>
  <c r="B42" i="9"/>
  <c r="O28" i="9"/>
  <c r="N28" i="9"/>
  <c r="M28" i="9"/>
  <c r="J28" i="9"/>
  <c r="G28" i="9"/>
  <c r="P28" i="9"/>
  <c r="D28" i="9"/>
  <c r="O27" i="9"/>
  <c r="N27" i="9"/>
  <c r="M27" i="9"/>
  <c r="J27" i="9"/>
  <c r="P27" i="9"/>
  <c r="G27" i="9"/>
  <c r="D27" i="9"/>
  <c r="O26" i="9"/>
  <c r="N26" i="9"/>
  <c r="M26" i="9"/>
  <c r="M14" i="9"/>
  <c r="J26" i="9"/>
  <c r="G26" i="9"/>
  <c r="P26" i="9"/>
  <c r="D26" i="9"/>
  <c r="O25" i="9"/>
  <c r="N25" i="9"/>
  <c r="M25" i="9"/>
  <c r="J25" i="9"/>
  <c r="G25" i="9"/>
  <c r="P25" i="9"/>
  <c r="D25" i="9"/>
  <c r="D13" i="9"/>
  <c r="O24" i="9"/>
  <c r="N24" i="9"/>
  <c r="M24" i="9"/>
  <c r="M12" i="9"/>
  <c r="J24" i="9"/>
  <c r="G24" i="9"/>
  <c r="P24" i="9"/>
  <c r="D24" i="9"/>
  <c r="O23" i="9"/>
  <c r="N23" i="9"/>
  <c r="M23" i="9"/>
  <c r="J23" i="9"/>
  <c r="P23" i="9"/>
  <c r="G23" i="9"/>
  <c r="D23" i="9"/>
  <c r="D29" i="9"/>
  <c r="D40" i="9"/>
  <c r="O22" i="9"/>
  <c r="N22" i="9"/>
  <c r="M22" i="9"/>
  <c r="M10" i="9"/>
  <c r="J22" i="9"/>
  <c r="G22" i="9"/>
  <c r="P22" i="9"/>
  <c r="D22" i="9"/>
  <c r="O21" i="9"/>
  <c r="O29" i="9"/>
  <c r="O40" i="9"/>
  <c r="N21" i="9"/>
  <c r="N29" i="9"/>
  <c r="N40" i="9"/>
  <c r="M21" i="9"/>
  <c r="J21" i="9"/>
  <c r="G21" i="9"/>
  <c r="P21" i="9"/>
  <c r="O20" i="9"/>
  <c r="N20" i="9"/>
  <c r="M20" i="9"/>
  <c r="M29" i="9"/>
  <c r="M40" i="9"/>
  <c r="M42" i="9"/>
  <c r="J20" i="9"/>
  <c r="J8" i="9"/>
  <c r="G20" i="9"/>
  <c r="I16" i="9"/>
  <c r="H16" i="9"/>
  <c r="F16" i="9"/>
  <c r="E16" i="9"/>
  <c r="N16" i="9"/>
  <c r="B16" i="9"/>
  <c r="M15" i="9"/>
  <c r="L15" i="9"/>
  <c r="K15" i="9"/>
  <c r="I15" i="9"/>
  <c r="H15" i="9"/>
  <c r="G15" i="9"/>
  <c r="F15" i="9"/>
  <c r="E15" i="9"/>
  <c r="N15" i="9"/>
  <c r="C15" i="9"/>
  <c r="O15" i="9"/>
  <c r="B15" i="9"/>
  <c r="L14" i="9"/>
  <c r="K14" i="9"/>
  <c r="J14" i="9"/>
  <c r="I14" i="9"/>
  <c r="H14" i="9"/>
  <c r="F14" i="9"/>
  <c r="O14" i="9"/>
  <c r="E14" i="9"/>
  <c r="D14" i="9"/>
  <c r="C14" i="9"/>
  <c r="B14" i="9"/>
  <c r="N14" i="9"/>
  <c r="M13" i="9"/>
  <c r="L13" i="9"/>
  <c r="K13" i="9"/>
  <c r="I13" i="9"/>
  <c r="O13" i="9"/>
  <c r="H13" i="9"/>
  <c r="G13" i="9"/>
  <c r="F13" i="9"/>
  <c r="E13" i="9"/>
  <c r="N13" i="9"/>
  <c r="C13" i="9"/>
  <c r="B13" i="9"/>
  <c r="L12" i="9"/>
  <c r="K12" i="9"/>
  <c r="J12" i="9"/>
  <c r="I12" i="9"/>
  <c r="H12" i="9"/>
  <c r="N12" i="9"/>
  <c r="F12" i="9"/>
  <c r="O12" i="9"/>
  <c r="E12" i="9"/>
  <c r="D12" i="9"/>
  <c r="C12" i="9"/>
  <c r="B12" i="9"/>
  <c r="M11" i="9"/>
  <c r="L11" i="9"/>
  <c r="K11" i="9"/>
  <c r="I11" i="9"/>
  <c r="H11" i="9"/>
  <c r="G11" i="9"/>
  <c r="F11" i="9"/>
  <c r="E11" i="9"/>
  <c r="N11" i="9"/>
  <c r="C11" i="9"/>
  <c r="O11" i="9"/>
  <c r="B11" i="9"/>
  <c r="L10" i="9"/>
  <c r="K10" i="9"/>
  <c r="J10" i="9"/>
  <c r="I10" i="9"/>
  <c r="H10" i="9"/>
  <c r="F10" i="9"/>
  <c r="F17" i="9"/>
  <c r="E10" i="9"/>
  <c r="D10" i="9"/>
  <c r="C10" i="9"/>
  <c r="B10" i="9"/>
  <c r="B17" i="9"/>
  <c r="M9" i="9"/>
  <c r="L9" i="9"/>
  <c r="K9" i="9"/>
  <c r="K17" i="9"/>
  <c r="I9" i="9"/>
  <c r="O9" i="9"/>
  <c r="H9" i="9"/>
  <c r="G9" i="9"/>
  <c r="F9" i="9"/>
  <c r="E9" i="9"/>
  <c r="N9" i="9"/>
  <c r="C9" i="9"/>
  <c r="C17" i="9"/>
  <c r="D17" i="9"/>
  <c r="B9" i="9"/>
  <c r="M8" i="9"/>
  <c r="L8" i="9"/>
  <c r="L17" i="9"/>
  <c r="K8" i="9"/>
  <c r="I8" i="9"/>
  <c r="I17" i="9"/>
  <c r="H8" i="9"/>
  <c r="H17" i="9"/>
  <c r="F8" i="9"/>
  <c r="O8" i="9"/>
  <c r="E8" i="9"/>
  <c r="E17" i="9"/>
  <c r="D8" i="9"/>
  <c r="C8" i="9"/>
  <c r="B8" i="9"/>
  <c r="B14" i="15"/>
  <c r="M31" i="15"/>
  <c r="L31" i="15"/>
  <c r="I31" i="15"/>
  <c r="H31" i="15"/>
  <c r="E31" i="15"/>
  <c r="D31" i="15"/>
  <c r="D30" i="15"/>
  <c r="D32" i="15"/>
  <c r="C30" i="15"/>
  <c r="B30" i="15"/>
  <c r="O29" i="15"/>
  <c r="O31" i="15"/>
  <c r="M29" i="15"/>
  <c r="L29" i="15"/>
  <c r="K29" i="15"/>
  <c r="K31" i="15"/>
  <c r="I29" i="15"/>
  <c r="H29" i="15"/>
  <c r="G29" i="15"/>
  <c r="G31" i="15"/>
  <c r="F29" i="15"/>
  <c r="F31" i="15"/>
  <c r="E29" i="15"/>
  <c r="D29" i="15"/>
  <c r="C29" i="15"/>
  <c r="C31" i="15"/>
  <c r="B29" i="15"/>
  <c r="B31" i="15"/>
  <c r="B32" i="15"/>
  <c r="O28" i="15"/>
  <c r="N28" i="15"/>
  <c r="M28" i="15"/>
  <c r="J28" i="15"/>
  <c r="P28" i="15"/>
  <c r="G28" i="15"/>
  <c r="O27" i="15"/>
  <c r="N27" i="15"/>
  <c r="M27" i="15"/>
  <c r="J27" i="15"/>
  <c r="P27" i="15"/>
  <c r="G27" i="15"/>
  <c r="G12" i="15"/>
  <c r="O26" i="15"/>
  <c r="N26" i="15"/>
  <c r="M26" i="15"/>
  <c r="J26" i="15"/>
  <c r="P26" i="15"/>
  <c r="G26" i="15"/>
  <c r="O25" i="15"/>
  <c r="N25" i="15"/>
  <c r="M25" i="15"/>
  <c r="J25" i="15"/>
  <c r="J9" i="15"/>
  <c r="G25" i="15"/>
  <c r="O24" i="15"/>
  <c r="N24" i="15"/>
  <c r="N29" i="15"/>
  <c r="N31" i="15"/>
  <c r="M24" i="15"/>
  <c r="J24" i="15"/>
  <c r="J29" i="15"/>
  <c r="G24" i="15"/>
  <c r="L22" i="15"/>
  <c r="L30" i="15"/>
  <c r="L32" i="15"/>
  <c r="K22" i="15"/>
  <c r="K30" i="15"/>
  <c r="I22" i="15"/>
  <c r="I30" i="15"/>
  <c r="I32" i="15"/>
  <c r="H22" i="15"/>
  <c r="H30" i="15"/>
  <c r="H32" i="15"/>
  <c r="F22" i="15"/>
  <c r="F30" i="15"/>
  <c r="F32" i="15"/>
  <c r="E22" i="15"/>
  <c r="E30" i="15"/>
  <c r="E32" i="15"/>
  <c r="O21" i="15"/>
  <c r="N21" i="15"/>
  <c r="M21" i="15"/>
  <c r="J21" i="15"/>
  <c r="P21" i="15"/>
  <c r="G21" i="15"/>
  <c r="O20" i="15"/>
  <c r="N20" i="15"/>
  <c r="M20" i="15"/>
  <c r="J20" i="15"/>
  <c r="P20" i="15"/>
  <c r="G20" i="15"/>
  <c r="O19" i="15"/>
  <c r="N19" i="15"/>
  <c r="M19" i="15"/>
  <c r="J19" i="15"/>
  <c r="J22" i="15"/>
  <c r="J30" i="15"/>
  <c r="G19" i="15"/>
  <c r="P18" i="15"/>
  <c r="O18" i="15"/>
  <c r="N18" i="15"/>
  <c r="N22" i="15"/>
  <c r="N30" i="15"/>
  <c r="O17" i="15"/>
  <c r="O22" i="15"/>
  <c r="O30" i="15"/>
  <c r="O32" i="15"/>
  <c r="N17" i="15"/>
  <c r="M17" i="15"/>
  <c r="M22" i="15"/>
  <c r="M30" i="15"/>
  <c r="M32" i="15"/>
  <c r="J17" i="15"/>
  <c r="G17" i="15"/>
  <c r="G22" i="15"/>
  <c r="G30" i="15"/>
  <c r="G32" i="15"/>
  <c r="I14" i="15"/>
  <c r="E14" i="15"/>
  <c r="D14" i="15"/>
  <c r="C14" i="15"/>
  <c r="M13" i="15"/>
  <c r="L13" i="15"/>
  <c r="O13" i="15"/>
  <c r="I13" i="15"/>
  <c r="H13" i="15"/>
  <c r="G13" i="15"/>
  <c r="F13" i="15"/>
  <c r="E13" i="15"/>
  <c r="N12" i="15"/>
  <c r="M12" i="15"/>
  <c r="L12" i="15"/>
  <c r="O12" i="15"/>
  <c r="K12" i="15"/>
  <c r="J12" i="15"/>
  <c r="I12" i="15"/>
  <c r="H12" i="15"/>
  <c r="F12" i="15"/>
  <c r="E12" i="15"/>
  <c r="N11" i="15"/>
  <c r="M11" i="15"/>
  <c r="L11" i="15"/>
  <c r="O11" i="15"/>
  <c r="K11" i="15"/>
  <c r="J11" i="15"/>
  <c r="I11" i="15"/>
  <c r="H11" i="15"/>
  <c r="F11" i="15"/>
  <c r="F14" i="15"/>
  <c r="E11" i="15"/>
  <c r="P10" i="15"/>
  <c r="O10" i="15"/>
  <c r="N10" i="15"/>
  <c r="K10" i="15"/>
  <c r="H10" i="15"/>
  <c r="E10" i="15"/>
  <c r="L9" i="15"/>
  <c r="O9" i="15"/>
  <c r="K9" i="15"/>
  <c r="I9" i="15"/>
  <c r="H9" i="15"/>
  <c r="H8" i="15"/>
  <c r="I8" i="15"/>
  <c r="E8" i="15"/>
  <c r="D8" i="15"/>
  <c r="C8" i="15"/>
  <c r="B8" i="15"/>
  <c r="C3" i="15"/>
  <c r="A1" i="15"/>
  <c r="G32" i="35"/>
  <c r="C32" i="35"/>
  <c r="I31" i="35"/>
  <c r="E31" i="35"/>
  <c r="H30" i="35"/>
  <c r="D30" i="35"/>
  <c r="I29" i="35"/>
  <c r="H29" i="35"/>
  <c r="H31" i="35"/>
  <c r="F29" i="35"/>
  <c r="F31" i="35"/>
  <c r="E29" i="35"/>
  <c r="L28" i="35"/>
  <c r="K28" i="35"/>
  <c r="J28" i="35"/>
  <c r="G28" i="35"/>
  <c r="M28" i="35"/>
  <c r="L27" i="35"/>
  <c r="K27" i="35"/>
  <c r="J27" i="35"/>
  <c r="G27" i="35"/>
  <c r="M27" i="35"/>
  <c r="L26" i="35"/>
  <c r="K26" i="35"/>
  <c r="J26" i="35"/>
  <c r="G26" i="35"/>
  <c r="M26" i="35"/>
  <c r="L25" i="35"/>
  <c r="L29" i="35"/>
  <c r="L31" i="35"/>
  <c r="K25" i="35"/>
  <c r="J25" i="35"/>
  <c r="J29" i="35"/>
  <c r="J31" i="35"/>
  <c r="G25" i="35"/>
  <c r="M25" i="35"/>
  <c r="L24" i="35"/>
  <c r="K24" i="35"/>
  <c r="K29" i="35"/>
  <c r="K31" i="35"/>
  <c r="J24" i="35"/>
  <c r="G24" i="35"/>
  <c r="G29" i="35"/>
  <c r="G31" i="35"/>
  <c r="J22" i="35"/>
  <c r="J32" i="35"/>
  <c r="H22" i="35"/>
  <c r="H32" i="35"/>
  <c r="G22" i="35"/>
  <c r="F22" i="35"/>
  <c r="F32" i="35"/>
  <c r="E22" i="35"/>
  <c r="E32" i="35"/>
  <c r="D22" i="35"/>
  <c r="D32" i="35"/>
  <c r="C22" i="35"/>
  <c r="B22" i="35"/>
  <c r="B32" i="35"/>
  <c r="M21" i="35"/>
  <c r="K21" i="35"/>
  <c r="I21" i="35"/>
  <c r="I13" i="35"/>
  <c r="L13" i="35"/>
  <c r="M20" i="35"/>
  <c r="L20" i="35"/>
  <c r="K20" i="35"/>
  <c r="M19" i="35"/>
  <c r="K19" i="35"/>
  <c r="I19" i="35"/>
  <c r="I11" i="35"/>
  <c r="L11" i="35"/>
  <c r="L18" i="35"/>
  <c r="I18" i="35"/>
  <c r="M17" i="35"/>
  <c r="M22" i="35"/>
  <c r="M32" i="35"/>
  <c r="K17" i="35"/>
  <c r="K22" i="35"/>
  <c r="K32" i="35"/>
  <c r="I17" i="35"/>
  <c r="J14" i="35"/>
  <c r="J30" i="35"/>
  <c r="H14" i="35"/>
  <c r="G14" i="35"/>
  <c r="G30" i="35"/>
  <c r="F14" i="35"/>
  <c r="F30" i="35"/>
  <c r="E14" i="35"/>
  <c r="E30" i="35"/>
  <c r="D14" i="35"/>
  <c r="C14" i="35"/>
  <c r="C30" i="35"/>
  <c r="B14" i="35"/>
  <c r="B30" i="35"/>
  <c r="M13" i="35"/>
  <c r="K13" i="35"/>
  <c r="M12" i="35"/>
  <c r="L12" i="35"/>
  <c r="K12" i="35"/>
  <c r="K8" i="35"/>
  <c r="M11" i="35"/>
  <c r="K11" i="35"/>
  <c r="M10" i="35"/>
  <c r="K10" i="35"/>
  <c r="I10" i="35"/>
  <c r="L10" i="35"/>
  <c r="M9" i="35"/>
  <c r="M14" i="35"/>
  <c r="M30" i="35"/>
  <c r="K9" i="35"/>
  <c r="I9" i="35"/>
  <c r="M8" i="35"/>
  <c r="J8" i="35"/>
  <c r="H8" i="35"/>
  <c r="G8" i="35"/>
  <c r="F8" i="35"/>
  <c r="E8" i="35"/>
  <c r="D8" i="35"/>
  <c r="C8" i="35"/>
  <c r="B8" i="35"/>
  <c r="C3" i="35"/>
  <c r="A1" i="35"/>
  <c r="G27" i="37"/>
  <c r="F27" i="37"/>
  <c r="E27" i="37"/>
  <c r="D27" i="37"/>
  <c r="C27" i="37"/>
  <c r="B27" i="37"/>
  <c r="H26" i="37"/>
  <c r="G26" i="37"/>
  <c r="F26" i="37"/>
  <c r="E26" i="37"/>
  <c r="D26" i="37"/>
  <c r="C26" i="37"/>
  <c r="I26" i="37"/>
  <c r="B26" i="37"/>
  <c r="G25" i="37"/>
  <c r="G28" i="37"/>
  <c r="F25" i="37"/>
  <c r="F28" i="37"/>
  <c r="E25" i="37"/>
  <c r="E28" i="37"/>
  <c r="I16" i="37"/>
  <c r="C16" i="37"/>
  <c r="C25" i="37"/>
  <c r="B16" i="37"/>
  <c r="B25" i="37"/>
  <c r="I15" i="37"/>
  <c r="H15" i="37"/>
  <c r="J15" i="37"/>
  <c r="D15" i="37"/>
  <c r="I14" i="37"/>
  <c r="H14" i="37"/>
  <c r="J14" i="37"/>
  <c r="D14" i="37"/>
  <c r="D16" i="37"/>
  <c r="D25" i="37"/>
  <c r="D28" i="37"/>
  <c r="I11" i="37"/>
  <c r="D11" i="37"/>
  <c r="C11" i="37"/>
  <c r="B11" i="37"/>
  <c r="H11" i="37"/>
  <c r="J11" i="37"/>
  <c r="I10" i="37"/>
  <c r="J10" i="37"/>
  <c r="H10" i="37"/>
  <c r="D10" i="37"/>
  <c r="I9" i="37"/>
  <c r="J9" i="37"/>
  <c r="H9" i="37"/>
  <c r="D9" i="37"/>
  <c r="N27" i="25"/>
  <c r="M27" i="25"/>
  <c r="L27" i="25"/>
  <c r="K27" i="25"/>
  <c r="J27" i="25"/>
  <c r="I27" i="25"/>
  <c r="H27" i="25"/>
  <c r="G27" i="25"/>
  <c r="F27" i="25"/>
  <c r="E27" i="25"/>
  <c r="D27" i="25"/>
  <c r="C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J16" i="25"/>
  <c r="J25" i="25"/>
  <c r="J28" i="25"/>
  <c r="I16" i="25"/>
  <c r="I25" i="25"/>
  <c r="I28" i="25"/>
  <c r="H16" i="25"/>
  <c r="H25" i="25"/>
  <c r="H28" i="25"/>
  <c r="G16" i="25"/>
  <c r="G25" i="25"/>
  <c r="G28" i="25"/>
  <c r="F16" i="25"/>
  <c r="F25" i="25"/>
  <c r="F28" i="25"/>
  <c r="D16" i="25"/>
  <c r="D25" i="25"/>
  <c r="D28" i="25"/>
  <c r="C16" i="25"/>
  <c r="C25" i="25"/>
  <c r="C28" i="25"/>
  <c r="M15" i="25"/>
  <c r="L15" i="25"/>
  <c r="N15" i="25"/>
  <c r="K15" i="25"/>
  <c r="K16" i="25"/>
  <c r="K25" i="25"/>
  <c r="K28" i="25"/>
  <c r="H15" i="25"/>
  <c r="E15" i="25"/>
  <c r="M14" i="25"/>
  <c r="M16" i="25"/>
  <c r="M25" i="25"/>
  <c r="M28" i="25"/>
  <c r="L14" i="25"/>
  <c r="E14" i="25"/>
  <c r="E16" i="25"/>
  <c r="E25" i="25"/>
  <c r="E28" i="25"/>
  <c r="J11" i="25"/>
  <c r="I11" i="25"/>
  <c r="G11" i="25"/>
  <c r="F11" i="25"/>
  <c r="D11" i="25"/>
  <c r="C11" i="25"/>
  <c r="M10" i="25"/>
  <c r="N10" i="25"/>
  <c r="L10" i="25"/>
  <c r="K10" i="25"/>
  <c r="K11" i="25"/>
  <c r="H10" i="25"/>
  <c r="H11" i="25"/>
  <c r="E10" i="25"/>
  <c r="M9" i="25"/>
  <c r="M11" i="25"/>
  <c r="L9" i="25"/>
  <c r="L11" i="25"/>
  <c r="E9" i="25"/>
  <c r="E11" i="25"/>
  <c r="J27" i="24"/>
  <c r="I27" i="24"/>
  <c r="H27" i="24"/>
  <c r="L27" i="24"/>
  <c r="G27" i="24"/>
  <c r="F27" i="24"/>
  <c r="E27" i="24"/>
  <c r="C27" i="24"/>
  <c r="B27" i="24"/>
  <c r="K27" i="24"/>
  <c r="J25" i="24"/>
  <c r="I25" i="24"/>
  <c r="I28" i="24"/>
  <c r="F25" i="24"/>
  <c r="E25" i="24"/>
  <c r="B25" i="24"/>
  <c r="K25" i="24"/>
  <c r="M24" i="24"/>
  <c r="D24" i="24"/>
  <c r="D27" i="24"/>
  <c r="J23" i="24"/>
  <c r="G23" i="24"/>
  <c r="D23" i="24"/>
  <c r="J22" i="24"/>
  <c r="G22" i="24"/>
  <c r="D22" i="24"/>
  <c r="M20" i="24"/>
  <c r="L20" i="24"/>
  <c r="K20" i="24"/>
  <c r="I20" i="24"/>
  <c r="I26" i="24"/>
  <c r="H20" i="24"/>
  <c r="H26" i="24"/>
  <c r="F20" i="24"/>
  <c r="F26" i="24"/>
  <c r="F28" i="24"/>
  <c r="E20" i="24"/>
  <c r="E26" i="24"/>
  <c r="C20" i="24"/>
  <c r="C26" i="24"/>
  <c r="L26" i="24"/>
  <c r="B20" i="24"/>
  <c r="B26" i="24"/>
  <c r="J19" i="24"/>
  <c r="G19" i="24"/>
  <c r="D19" i="24"/>
  <c r="J18" i="24"/>
  <c r="J20" i="24"/>
  <c r="J26" i="24"/>
  <c r="G18" i="24"/>
  <c r="G20" i="24"/>
  <c r="G26" i="24"/>
  <c r="D18" i="24"/>
  <c r="D20" i="24"/>
  <c r="D26" i="24"/>
  <c r="L16" i="24"/>
  <c r="J16" i="24"/>
  <c r="I16" i="24"/>
  <c r="H16" i="24"/>
  <c r="H25" i="24"/>
  <c r="F16" i="24"/>
  <c r="E16" i="24"/>
  <c r="D16" i="24"/>
  <c r="D25" i="24"/>
  <c r="D28" i="24"/>
  <c r="C16" i="24"/>
  <c r="C25" i="24"/>
  <c r="B16" i="24"/>
  <c r="K15" i="24"/>
  <c r="K16" i="24"/>
  <c r="G15" i="24"/>
  <c r="M14" i="24"/>
  <c r="K14" i="24"/>
  <c r="G14" i="24"/>
  <c r="G16" i="24"/>
  <c r="G25" i="24"/>
  <c r="L11" i="24"/>
  <c r="J11" i="24"/>
  <c r="I11" i="24"/>
  <c r="H11" i="24"/>
  <c r="F11" i="24"/>
  <c r="E11" i="24"/>
  <c r="D11" i="24"/>
  <c r="C11" i="24"/>
  <c r="B11" i="24"/>
  <c r="K10" i="24"/>
  <c r="M10" i="24"/>
  <c r="G10" i="24"/>
  <c r="M9" i="24"/>
  <c r="M11" i="24"/>
  <c r="K9" i="24"/>
  <c r="K11" i="24"/>
  <c r="G9" i="24"/>
  <c r="G11" i="24"/>
  <c r="Q19" i="34"/>
  <c r="R19" i="34"/>
  <c r="S19" i="34"/>
  <c r="Q20" i="34"/>
  <c r="R20" i="34"/>
  <c r="S20" i="34"/>
  <c r="Q22" i="34"/>
  <c r="R22" i="34"/>
  <c r="S22" i="34"/>
  <c r="R18" i="34"/>
  <c r="S18" i="34"/>
  <c r="Q18" i="34"/>
  <c r="B52" i="36"/>
  <c r="O51" i="36"/>
  <c r="K51" i="36"/>
  <c r="K53" i="36"/>
  <c r="C51" i="36"/>
  <c r="Q50" i="36"/>
  <c r="Q52" i="36"/>
  <c r="O50" i="36"/>
  <c r="O52" i="36"/>
  <c r="O53" i="36"/>
  <c r="N50" i="36"/>
  <c r="N52" i="36"/>
  <c r="M50" i="36"/>
  <c r="M52" i="36"/>
  <c r="L50" i="36"/>
  <c r="L52" i="36"/>
  <c r="K50" i="36"/>
  <c r="K52" i="36"/>
  <c r="I50" i="36"/>
  <c r="I52" i="36"/>
  <c r="H50" i="36"/>
  <c r="H52" i="36"/>
  <c r="F50" i="36"/>
  <c r="F52" i="36"/>
  <c r="E50" i="36"/>
  <c r="E52" i="36"/>
  <c r="C50" i="36"/>
  <c r="C52" i="36"/>
  <c r="R49" i="36"/>
  <c r="S49" i="36"/>
  <c r="Q49" i="36"/>
  <c r="P49" i="36"/>
  <c r="M49" i="36"/>
  <c r="J49" i="36"/>
  <c r="G49" i="36"/>
  <c r="D49" i="36"/>
  <c r="R48" i="36"/>
  <c r="S48" i="36"/>
  <c r="Q48" i="36"/>
  <c r="P48" i="36"/>
  <c r="M48" i="36"/>
  <c r="J48" i="36"/>
  <c r="G48" i="36"/>
  <c r="D48" i="36"/>
  <c r="R47" i="36"/>
  <c r="S47" i="36"/>
  <c r="Q47" i="36"/>
  <c r="P47" i="36"/>
  <c r="M47" i="36"/>
  <c r="J47" i="36"/>
  <c r="G47" i="36"/>
  <c r="D47" i="36"/>
  <c r="R46" i="36"/>
  <c r="S46" i="36"/>
  <c r="Q46" i="36"/>
  <c r="P46" i="36"/>
  <c r="M46" i="36"/>
  <c r="J46" i="36"/>
  <c r="G46" i="36"/>
  <c r="D46" i="36"/>
  <c r="R45" i="36"/>
  <c r="S45" i="36"/>
  <c r="Q45" i="36"/>
  <c r="P45" i="36"/>
  <c r="M45" i="36"/>
  <c r="J45" i="36"/>
  <c r="G45" i="36"/>
  <c r="D45" i="36"/>
  <c r="R44" i="36"/>
  <c r="S44" i="36"/>
  <c r="Q44" i="36"/>
  <c r="P44" i="36"/>
  <c r="M44" i="36"/>
  <c r="J44" i="36"/>
  <c r="G44" i="36"/>
  <c r="D44" i="36"/>
  <c r="R43" i="36"/>
  <c r="S43" i="36"/>
  <c r="Q43" i="36"/>
  <c r="P43" i="36"/>
  <c r="M43" i="36"/>
  <c r="J43" i="36"/>
  <c r="G43" i="36"/>
  <c r="D43" i="36"/>
  <c r="R42" i="36"/>
  <c r="S42" i="36"/>
  <c r="Q42" i="36"/>
  <c r="P42" i="36"/>
  <c r="M42" i="36"/>
  <c r="J42" i="36"/>
  <c r="G42" i="36"/>
  <c r="D42" i="36"/>
  <c r="R41" i="36"/>
  <c r="S41" i="36"/>
  <c r="Q41" i="36"/>
  <c r="P41" i="36"/>
  <c r="M41" i="36"/>
  <c r="J41" i="36"/>
  <c r="G41" i="36"/>
  <c r="D41" i="36"/>
  <c r="R40" i="36"/>
  <c r="S40" i="36"/>
  <c r="Q40" i="36"/>
  <c r="P40" i="36"/>
  <c r="M40" i="36"/>
  <c r="J40" i="36"/>
  <c r="G40" i="36"/>
  <c r="D40" i="36"/>
  <c r="R39" i="36"/>
  <c r="S39" i="36"/>
  <c r="Q39" i="36"/>
  <c r="P39" i="36"/>
  <c r="M39" i="36"/>
  <c r="J39" i="36"/>
  <c r="G39" i="36"/>
  <c r="D39" i="36"/>
  <c r="R38" i="36"/>
  <c r="R50" i="36"/>
  <c r="R52" i="36"/>
  <c r="Q38" i="36"/>
  <c r="P38" i="36"/>
  <c r="P50" i="36"/>
  <c r="P52" i="36"/>
  <c r="M38" i="36"/>
  <c r="J38" i="36"/>
  <c r="J50" i="36"/>
  <c r="J52" i="36"/>
  <c r="G38" i="36"/>
  <c r="G50" i="36"/>
  <c r="G52" i="36"/>
  <c r="D38" i="36"/>
  <c r="D50" i="36"/>
  <c r="D52" i="36"/>
  <c r="O36" i="36"/>
  <c r="N36" i="36"/>
  <c r="N51" i="36"/>
  <c r="L36" i="36"/>
  <c r="L51" i="36"/>
  <c r="L53" i="36"/>
  <c r="K36" i="36"/>
  <c r="I36" i="36"/>
  <c r="I51" i="36"/>
  <c r="H36" i="36"/>
  <c r="H51" i="36"/>
  <c r="H53" i="36"/>
  <c r="F36" i="36"/>
  <c r="F51" i="36"/>
  <c r="F53" i="36"/>
  <c r="E36" i="36"/>
  <c r="E51" i="36"/>
  <c r="E53" i="36"/>
  <c r="C36" i="36"/>
  <c r="B36" i="36"/>
  <c r="B51" i="36"/>
  <c r="B53" i="36"/>
  <c r="R35" i="36"/>
  <c r="S35" i="36"/>
  <c r="Q35" i="36"/>
  <c r="P35" i="36"/>
  <c r="M35" i="36"/>
  <c r="J35" i="36"/>
  <c r="G35" i="36"/>
  <c r="D35" i="36"/>
  <c r="R34" i="36"/>
  <c r="S34" i="36"/>
  <c r="Q34" i="36"/>
  <c r="P34" i="36"/>
  <c r="M34" i="36"/>
  <c r="J34" i="36"/>
  <c r="G34" i="36"/>
  <c r="D34" i="36"/>
  <c r="R33" i="36"/>
  <c r="S33" i="36"/>
  <c r="Q33" i="36"/>
  <c r="P33" i="36"/>
  <c r="M33" i="36"/>
  <c r="J33" i="36"/>
  <c r="G33" i="36"/>
  <c r="D33" i="36"/>
  <c r="R32" i="36"/>
  <c r="S32" i="36"/>
  <c r="Q32" i="36"/>
  <c r="P32" i="36"/>
  <c r="M32" i="36"/>
  <c r="J32" i="36"/>
  <c r="G32" i="36"/>
  <c r="D32" i="36"/>
  <c r="R31" i="36"/>
  <c r="S31" i="36"/>
  <c r="Q31" i="36"/>
  <c r="P31" i="36"/>
  <c r="M31" i="36"/>
  <c r="J31" i="36"/>
  <c r="G31" i="36"/>
  <c r="D31" i="36"/>
  <c r="R30" i="36"/>
  <c r="S30" i="36"/>
  <c r="Q30" i="36"/>
  <c r="P30" i="36"/>
  <c r="M30" i="36"/>
  <c r="J30" i="36"/>
  <c r="G30" i="36"/>
  <c r="D30" i="36"/>
  <c r="R29" i="36"/>
  <c r="S29" i="36"/>
  <c r="Q29" i="36"/>
  <c r="P29" i="36"/>
  <c r="M29" i="36"/>
  <c r="J29" i="36"/>
  <c r="G29" i="36"/>
  <c r="D29" i="36"/>
  <c r="R28" i="36"/>
  <c r="S28" i="36"/>
  <c r="Q28" i="36"/>
  <c r="P28" i="36"/>
  <c r="M28" i="36"/>
  <c r="J28" i="36"/>
  <c r="G28" i="36"/>
  <c r="D28" i="36"/>
  <c r="D36" i="36"/>
  <c r="D51" i="36"/>
  <c r="R27" i="36"/>
  <c r="S27" i="36"/>
  <c r="Q27" i="36"/>
  <c r="P27" i="36"/>
  <c r="M27" i="36"/>
  <c r="J27" i="36"/>
  <c r="G27" i="36"/>
  <c r="S26" i="36"/>
  <c r="R26" i="36"/>
  <c r="Q26" i="36"/>
  <c r="P26" i="36"/>
  <c r="M26" i="36"/>
  <c r="J26" i="36"/>
  <c r="G26" i="36"/>
  <c r="R25" i="36"/>
  <c r="R36" i="36"/>
  <c r="R51" i="36"/>
  <c r="R53" i="36"/>
  <c r="Q25" i="36"/>
  <c r="P25" i="36"/>
  <c r="M25" i="36"/>
  <c r="J25" i="36"/>
  <c r="J36" i="36"/>
  <c r="J51" i="36"/>
  <c r="J53" i="36"/>
  <c r="G25" i="36"/>
  <c r="R24" i="36"/>
  <c r="Q24" i="36"/>
  <c r="Q36" i="36"/>
  <c r="Q51" i="36"/>
  <c r="Q53" i="36"/>
  <c r="P24" i="36"/>
  <c r="P36" i="36"/>
  <c r="P51" i="36"/>
  <c r="P53" i="36"/>
  <c r="M24" i="36"/>
  <c r="M36" i="36"/>
  <c r="M51" i="36"/>
  <c r="M53" i="36"/>
  <c r="J24" i="36"/>
  <c r="G24" i="36"/>
  <c r="G36" i="36"/>
  <c r="G51" i="36"/>
  <c r="G53" i="36"/>
  <c r="O21" i="36"/>
  <c r="N21" i="36"/>
  <c r="L21" i="36"/>
  <c r="K21" i="36"/>
  <c r="I21" i="36"/>
  <c r="H21" i="36"/>
  <c r="F21" i="36"/>
  <c r="E21" i="36"/>
  <c r="D21" i="36"/>
  <c r="C21" i="36"/>
  <c r="B21" i="36"/>
  <c r="R20" i="36"/>
  <c r="S20" i="36"/>
  <c r="Q20" i="36"/>
  <c r="P20" i="36"/>
  <c r="M20" i="36"/>
  <c r="J20" i="36"/>
  <c r="G20" i="36"/>
  <c r="D20" i="36"/>
  <c r="R19" i="36"/>
  <c r="S19" i="36"/>
  <c r="Q19" i="36"/>
  <c r="P19" i="36"/>
  <c r="M19" i="36"/>
  <c r="J19" i="36"/>
  <c r="G19" i="36"/>
  <c r="D19" i="36"/>
  <c r="R18" i="36"/>
  <c r="S18" i="36"/>
  <c r="Q18" i="36"/>
  <c r="P18" i="36"/>
  <c r="M18" i="36"/>
  <c r="J18" i="36"/>
  <c r="G18" i="36"/>
  <c r="D18" i="36"/>
  <c r="R17" i="36"/>
  <c r="S17" i="36"/>
  <c r="Q17" i="36"/>
  <c r="P17" i="36"/>
  <c r="M17" i="36"/>
  <c r="J17" i="36"/>
  <c r="G17" i="36"/>
  <c r="D17" i="36"/>
  <c r="R16" i="36"/>
  <c r="S16" i="36"/>
  <c r="Q16" i="36"/>
  <c r="P16" i="36"/>
  <c r="M16" i="36"/>
  <c r="J16" i="36"/>
  <c r="G16" i="36"/>
  <c r="D16" i="36"/>
  <c r="R15" i="36"/>
  <c r="S15" i="36"/>
  <c r="Q15" i="36"/>
  <c r="P15" i="36"/>
  <c r="M15" i="36"/>
  <c r="J15" i="36"/>
  <c r="G15" i="36"/>
  <c r="D15" i="36"/>
  <c r="R14" i="36"/>
  <c r="S14" i="36"/>
  <c r="Q14" i="36"/>
  <c r="P14" i="36"/>
  <c r="M14" i="36"/>
  <c r="J14" i="36"/>
  <c r="G14" i="36"/>
  <c r="D14" i="36"/>
  <c r="R13" i="36"/>
  <c r="S13" i="36"/>
  <c r="Q13" i="36"/>
  <c r="P13" i="36"/>
  <c r="M13" i="36"/>
  <c r="J13" i="36"/>
  <c r="G13" i="36"/>
  <c r="D13" i="36"/>
  <c r="R12" i="36"/>
  <c r="S12" i="36"/>
  <c r="Q12" i="36"/>
  <c r="P12" i="36"/>
  <c r="M12" i="36"/>
  <c r="J12" i="36"/>
  <c r="G12" i="36"/>
  <c r="R11" i="36"/>
  <c r="Q11" i="36"/>
  <c r="S11" i="36"/>
  <c r="P11" i="36"/>
  <c r="M11" i="36"/>
  <c r="J11" i="36"/>
  <c r="G11" i="36"/>
  <c r="R10" i="36"/>
  <c r="R21" i="36"/>
  <c r="Q10" i="36"/>
  <c r="S10" i="36"/>
  <c r="P10" i="36"/>
  <c r="P21" i="36"/>
  <c r="M10" i="36"/>
  <c r="J10" i="36"/>
  <c r="J21" i="36"/>
  <c r="G10" i="36"/>
  <c r="S9" i="36"/>
  <c r="R9" i="36"/>
  <c r="Q9" i="36"/>
  <c r="Q21" i="36"/>
  <c r="P9" i="36"/>
  <c r="M9" i="36"/>
  <c r="M21" i="36"/>
  <c r="J9" i="36"/>
  <c r="G9" i="36"/>
  <c r="G21" i="36"/>
  <c r="F52" i="20"/>
  <c r="B52" i="20"/>
  <c r="I51" i="20"/>
  <c r="E51" i="20"/>
  <c r="L50" i="20"/>
  <c r="L52" i="20"/>
  <c r="K50" i="20"/>
  <c r="K52" i="20"/>
  <c r="I50" i="20"/>
  <c r="I52" i="20"/>
  <c r="H50" i="20"/>
  <c r="H52" i="20"/>
  <c r="F50" i="20"/>
  <c r="E50" i="20"/>
  <c r="E52" i="20"/>
  <c r="C50" i="20"/>
  <c r="C52" i="20"/>
  <c r="B50" i="20"/>
  <c r="N50" i="20"/>
  <c r="N52" i="20"/>
  <c r="O49" i="20"/>
  <c r="P49" i="20"/>
  <c r="N49" i="20"/>
  <c r="M49" i="20"/>
  <c r="J49" i="20"/>
  <c r="G49" i="20"/>
  <c r="D49" i="20"/>
  <c r="O48" i="20"/>
  <c r="P48" i="20"/>
  <c r="N48" i="20"/>
  <c r="M48" i="20"/>
  <c r="J48" i="20"/>
  <c r="G48" i="20"/>
  <c r="D48" i="20"/>
  <c r="P47" i="20"/>
  <c r="O47" i="20"/>
  <c r="N47" i="20"/>
  <c r="M47" i="20"/>
  <c r="J47" i="20"/>
  <c r="G47" i="20"/>
  <c r="D47" i="20"/>
  <c r="P46" i="20"/>
  <c r="O46" i="20"/>
  <c r="N46" i="20"/>
  <c r="M46" i="20"/>
  <c r="J46" i="20"/>
  <c r="G46" i="20"/>
  <c r="D46" i="20"/>
  <c r="O45" i="20"/>
  <c r="P45" i="20"/>
  <c r="N45" i="20"/>
  <c r="M45" i="20"/>
  <c r="J45" i="20"/>
  <c r="G45" i="20"/>
  <c r="D45" i="20"/>
  <c r="O44" i="20"/>
  <c r="P44" i="20"/>
  <c r="N44" i="20"/>
  <c r="M44" i="20"/>
  <c r="J44" i="20"/>
  <c r="G44" i="20"/>
  <c r="D44" i="20"/>
  <c r="P43" i="20"/>
  <c r="O43" i="20"/>
  <c r="N43" i="20"/>
  <c r="M43" i="20"/>
  <c r="J43" i="20"/>
  <c r="G43" i="20"/>
  <c r="D43" i="20"/>
  <c r="P42" i="20"/>
  <c r="O42" i="20"/>
  <c r="N42" i="20"/>
  <c r="M42" i="20"/>
  <c r="J42" i="20"/>
  <c r="G42" i="20"/>
  <c r="D42" i="20"/>
  <c r="O41" i="20"/>
  <c r="P41" i="20"/>
  <c r="N41" i="20"/>
  <c r="M41" i="20"/>
  <c r="J41" i="20"/>
  <c r="G41" i="20"/>
  <c r="D41" i="20"/>
  <c r="O40" i="20"/>
  <c r="P40" i="20"/>
  <c r="N40" i="20"/>
  <c r="M40" i="20"/>
  <c r="J40" i="20"/>
  <c r="G40" i="20"/>
  <c r="D40" i="20"/>
  <c r="D50" i="20"/>
  <c r="D52" i="20"/>
  <c r="P39" i="20"/>
  <c r="O39" i="20"/>
  <c r="N39" i="20"/>
  <c r="M39" i="20"/>
  <c r="J39" i="20"/>
  <c r="G39" i="20"/>
  <c r="D39" i="20"/>
  <c r="P38" i="20"/>
  <c r="O38" i="20"/>
  <c r="N38" i="20"/>
  <c r="M38" i="20"/>
  <c r="M50" i="20"/>
  <c r="M52" i="20"/>
  <c r="J38" i="20"/>
  <c r="J50" i="20"/>
  <c r="J52" i="20"/>
  <c r="G38" i="20"/>
  <c r="G50" i="20"/>
  <c r="G52" i="20"/>
  <c r="D38" i="20"/>
  <c r="L36" i="20"/>
  <c r="L51" i="20"/>
  <c r="L53" i="20"/>
  <c r="K36" i="20"/>
  <c r="K51" i="20"/>
  <c r="I36" i="20"/>
  <c r="H36" i="20"/>
  <c r="H51" i="20"/>
  <c r="H53" i="20"/>
  <c r="F36" i="20"/>
  <c r="F51" i="20"/>
  <c r="F53" i="20"/>
  <c r="E36" i="20"/>
  <c r="C36" i="20"/>
  <c r="C51" i="20"/>
  <c r="C53" i="20"/>
  <c r="B36" i="20"/>
  <c r="B51" i="20"/>
  <c r="B53" i="20"/>
  <c r="O35" i="20"/>
  <c r="N35" i="20"/>
  <c r="M35" i="20"/>
  <c r="J35" i="20"/>
  <c r="G35" i="20"/>
  <c r="D35" i="20"/>
  <c r="P35" i="20"/>
  <c r="O34" i="20"/>
  <c r="N34" i="20"/>
  <c r="M34" i="20"/>
  <c r="J34" i="20"/>
  <c r="P34" i="20"/>
  <c r="G34" i="20"/>
  <c r="D34" i="20"/>
  <c r="O33" i="20"/>
  <c r="N33" i="20"/>
  <c r="M33" i="20"/>
  <c r="J33" i="20"/>
  <c r="P33" i="20"/>
  <c r="G33" i="20"/>
  <c r="D33" i="20"/>
  <c r="O32" i="20"/>
  <c r="N32" i="20"/>
  <c r="M32" i="20"/>
  <c r="J32" i="20"/>
  <c r="G32" i="20"/>
  <c r="D32" i="20"/>
  <c r="P32" i="20"/>
  <c r="O31" i="20"/>
  <c r="N31" i="20"/>
  <c r="M31" i="20"/>
  <c r="J31" i="20"/>
  <c r="G31" i="20"/>
  <c r="D31" i="20"/>
  <c r="P31" i="20"/>
  <c r="O30" i="20"/>
  <c r="N30" i="20"/>
  <c r="M30" i="20"/>
  <c r="J30" i="20"/>
  <c r="P30" i="20"/>
  <c r="G30" i="20"/>
  <c r="D30" i="20"/>
  <c r="O29" i="20"/>
  <c r="N29" i="20"/>
  <c r="M29" i="20"/>
  <c r="J29" i="20"/>
  <c r="P29" i="20"/>
  <c r="G29" i="20"/>
  <c r="D29" i="20"/>
  <c r="O28" i="20"/>
  <c r="N28" i="20"/>
  <c r="M28" i="20"/>
  <c r="J28" i="20"/>
  <c r="G28" i="20"/>
  <c r="D28" i="20"/>
  <c r="P28" i="20"/>
  <c r="O27" i="20"/>
  <c r="N27" i="20"/>
  <c r="M27" i="20"/>
  <c r="J27" i="20"/>
  <c r="G27" i="20"/>
  <c r="D27" i="20"/>
  <c r="P27" i="20"/>
  <c r="O26" i="20"/>
  <c r="N26" i="20"/>
  <c r="M26" i="20"/>
  <c r="J26" i="20"/>
  <c r="P26" i="20"/>
  <c r="G26" i="20"/>
  <c r="D26" i="20"/>
  <c r="O25" i="20"/>
  <c r="N25" i="20"/>
  <c r="M25" i="20"/>
  <c r="J25" i="20"/>
  <c r="P25" i="20"/>
  <c r="G25" i="20"/>
  <c r="D25" i="20"/>
  <c r="O24" i="20"/>
  <c r="O36" i="20"/>
  <c r="O51" i="20"/>
  <c r="N24" i="20"/>
  <c r="N36" i="20"/>
  <c r="N51" i="20"/>
  <c r="N53" i="20"/>
  <c r="M24" i="20"/>
  <c r="M36" i="20"/>
  <c r="M51" i="20"/>
  <c r="M53" i="20"/>
  <c r="J24" i="20"/>
  <c r="J36" i="20"/>
  <c r="J51" i="20"/>
  <c r="J53" i="20"/>
  <c r="G24" i="20"/>
  <c r="G36" i="20"/>
  <c r="G51" i="20"/>
  <c r="G53" i="20"/>
  <c r="D24" i="20"/>
  <c r="D36" i="20"/>
  <c r="D51" i="20"/>
  <c r="D53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P20" i="20"/>
  <c r="G20" i="20"/>
  <c r="D20" i="20"/>
  <c r="O19" i="20"/>
  <c r="N19" i="20"/>
  <c r="M19" i="20"/>
  <c r="J19" i="20"/>
  <c r="P19" i="20"/>
  <c r="G19" i="20"/>
  <c r="D19" i="20"/>
  <c r="O18" i="20"/>
  <c r="N18" i="20"/>
  <c r="M18" i="20"/>
  <c r="J18" i="20"/>
  <c r="G18" i="20"/>
  <c r="D18" i="20"/>
  <c r="P18" i="20"/>
  <c r="O17" i="20"/>
  <c r="N17" i="20"/>
  <c r="M17" i="20"/>
  <c r="J17" i="20"/>
  <c r="G17" i="20"/>
  <c r="D17" i="20"/>
  <c r="P17" i="20"/>
  <c r="O16" i="20"/>
  <c r="N16" i="20"/>
  <c r="M16" i="20"/>
  <c r="J16" i="20"/>
  <c r="P16" i="20"/>
  <c r="G16" i="20"/>
  <c r="D16" i="20"/>
  <c r="O15" i="20"/>
  <c r="N15" i="20"/>
  <c r="M15" i="20"/>
  <c r="J15" i="20"/>
  <c r="P15" i="20"/>
  <c r="G15" i="20"/>
  <c r="D15" i="20"/>
  <c r="O14" i="20"/>
  <c r="N14" i="20"/>
  <c r="M14" i="20"/>
  <c r="J14" i="20"/>
  <c r="G14" i="20"/>
  <c r="D14" i="20"/>
  <c r="P14" i="20"/>
  <c r="O13" i="20"/>
  <c r="N13" i="20"/>
  <c r="M13" i="20"/>
  <c r="J13" i="20"/>
  <c r="G13" i="20"/>
  <c r="D13" i="20"/>
  <c r="P13" i="20"/>
  <c r="O12" i="20"/>
  <c r="N12" i="20"/>
  <c r="M12" i="20"/>
  <c r="J12" i="20"/>
  <c r="P12" i="20"/>
  <c r="G12" i="20"/>
  <c r="D12" i="20"/>
  <c r="O11" i="20"/>
  <c r="N11" i="20"/>
  <c r="M11" i="20"/>
  <c r="J11" i="20"/>
  <c r="J21" i="20"/>
  <c r="G11" i="20"/>
  <c r="D11" i="20"/>
  <c r="O10" i="20"/>
  <c r="N10" i="20"/>
  <c r="M10" i="20"/>
  <c r="J10" i="20"/>
  <c r="G10" i="20"/>
  <c r="D10" i="20"/>
  <c r="P10" i="20"/>
  <c r="O9" i="20"/>
  <c r="O21" i="20"/>
  <c r="N9" i="20"/>
  <c r="N21" i="20"/>
  <c r="M9" i="20"/>
  <c r="M21" i="20"/>
  <c r="J9" i="20"/>
  <c r="G9" i="20"/>
  <c r="G21" i="20"/>
  <c r="D9" i="20"/>
  <c r="D21" i="20"/>
  <c r="M17" i="11"/>
  <c r="L17" i="11"/>
  <c r="K17" i="11"/>
  <c r="L11" i="11"/>
  <c r="K11" i="11"/>
  <c r="C11" i="11"/>
  <c r="D37" i="14"/>
  <c r="C37" i="14"/>
  <c r="I37" i="14"/>
  <c r="H36" i="14"/>
  <c r="J36" i="14"/>
  <c r="B36" i="14"/>
  <c r="C35" i="14"/>
  <c r="C38" i="14"/>
  <c r="J34" i="14"/>
  <c r="I34" i="14"/>
  <c r="H34" i="14"/>
  <c r="D34" i="14"/>
  <c r="C34" i="14"/>
  <c r="B34" i="14"/>
  <c r="B37" i="14"/>
  <c r="H37" i="14"/>
  <c r="J37" i="14"/>
  <c r="J31" i="14"/>
  <c r="I31" i="14"/>
  <c r="H31" i="14"/>
  <c r="D31" i="14"/>
  <c r="D36" i="14"/>
  <c r="C31" i="14"/>
  <c r="C36" i="14"/>
  <c r="I36" i="14"/>
  <c r="B31" i="14"/>
  <c r="C28" i="14"/>
  <c r="B28" i="14"/>
  <c r="B35" i="14"/>
  <c r="J27" i="14"/>
  <c r="I27" i="14"/>
  <c r="H27" i="14"/>
  <c r="I26" i="14"/>
  <c r="J26" i="14"/>
  <c r="H26" i="14"/>
  <c r="D26" i="14"/>
  <c r="I25" i="14"/>
  <c r="J25" i="14"/>
  <c r="H25" i="14"/>
  <c r="D25" i="14"/>
  <c r="I24" i="14"/>
  <c r="J24" i="14"/>
  <c r="H24" i="14"/>
  <c r="I23" i="14"/>
  <c r="H23" i="14"/>
  <c r="J23" i="14"/>
  <c r="D23" i="14"/>
  <c r="D28" i="14"/>
  <c r="D35" i="14"/>
  <c r="I22" i="14"/>
  <c r="H22" i="14"/>
  <c r="J22" i="14"/>
  <c r="I21" i="14"/>
  <c r="I28" i="14"/>
  <c r="H21" i="14"/>
  <c r="J21" i="14"/>
  <c r="J20" i="14"/>
  <c r="I20" i="14"/>
  <c r="H20" i="14"/>
  <c r="C17" i="14"/>
  <c r="B17" i="14"/>
  <c r="I16" i="14"/>
  <c r="H16" i="14"/>
  <c r="J16" i="14"/>
  <c r="J15" i="14"/>
  <c r="I15" i="14"/>
  <c r="H15" i="14"/>
  <c r="I14" i="14"/>
  <c r="J14" i="14"/>
  <c r="H14" i="14"/>
  <c r="D14" i="14"/>
  <c r="D17" i="14"/>
  <c r="I13" i="14"/>
  <c r="J13" i="14"/>
  <c r="H13" i="14"/>
  <c r="I12" i="14"/>
  <c r="H12" i="14"/>
  <c r="J12" i="14"/>
  <c r="D12" i="14"/>
  <c r="I11" i="14"/>
  <c r="H11" i="14"/>
  <c r="J11" i="14"/>
  <c r="I10" i="14"/>
  <c r="H10" i="14"/>
  <c r="J10" i="14"/>
  <c r="J9" i="14"/>
  <c r="I9" i="14"/>
  <c r="H9" i="14"/>
  <c r="H17" i="14"/>
  <c r="B13" i="34"/>
  <c r="C13" i="34"/>
  <c r="O13" i="34"/>
  <c r="D13" i="34"/>
  <c r="E13" i="34"/>
  <c r="F13" i="34"/>
  <c r="G13" i="34"/>
  <c r="H13" i="34"/>
  <c r="N13" i="34"/>
  <c r="I13" i="34"/>
  <c r="J13" i="34"/>
  <c r="P13" i="34"/>
  <c r="K13" i="34"/>
  <c r="L13" i="34"/>
  <c r="M13" i="34"/>
  <c r="O12" i="34"/>
  <c r="G23" i="34"/>
  <c r="H23" i="34"/>
  <c r="I23" i="34"/>
  <c r="J23" i="34"/>
  <c r="K23" i="34"/>
  <c r="L23" i="34"/>
  <c r="M23" i="34"/>
  <c r="S23" i="34"/>
  <c r="N6" i="34"/>
  <c r="O6" i="34"/>
  <c r="P6" i="34"/>
  <c r="N7" i="34"/>
  <c r="O7" i="34"/>
  <c r="P7" i="34"/>
  <c r="O8" i="34"/>
  <c r="P8" i="34"/>
  <c r="N9" i="34"/>
  <c r="O9" i="34"/>
  <c r="P9" i="34"/>
  <c r="N10" i="34"/>
  <c r="O10" i="34"/>
  <c r="P10" i="34"/>
  <c r="N11" i="34"/>
  <c r="O11" i="34"/>
  <c r="P11" i="34"/>
  <c r="N12" i="34"/>
  <c r="P12" i="34"/>
  <c r="O20" i="34"/>
  <c r="Q21" i="34"/>
  <c r="R21" i="34"/>
  <c r="S21" i="34"/>
  <c r="N22" i="34"/>
  <c r="O22" i="34"/>
  <c r="P22" i="34"/>
  <c r="B23" i="34"/>
  <c r="C23" i="34"/>
  <c r="D23" i="34"/>
  <c r="E23" i="34"/>
  <c r="F23" i="34"/>
  <c r="B9" i="29"/>
  <c r="C9" i="29"/>
  <c r="D9" i="29"/>
  <c r="G9" i="29"/>
  <c r="H9" i="29"/>
  <c r="I9" i="29"/>
  <c r="J9" i="29"/>
  <c r="K9" i="29"/>
  <c r="N9" i="29"/>
  <c r="O9" i="29"/>
  <c r="O11" i="29"/>
  <c r="P9" i="29"/>
  <c r="B10" i="29"/>
  <c r="C10" i="29"/>
  <c r="D10" i="29"/>
  <c r="E10" i="29"/>
  <c r="F10" i="29"/>
  <c r="G10" i="29"/>
  <c r="H10" i="29"/>
  <c r="I10" i="29"/>
  <c r="J10" i="29"/>
  <c r="L10" i="29"/>
  <c r="N10" i="29"/>
  <c r="N11" i="29"/>
  <c r="O10" i="29"/>
  <c r="P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D14" i="29"/>
  <c r="G14" i="29"/>
  <c r="J14" i="29"/>
  <c r="N14" i="29"/>
  <c r="O14" i="29"/>
  <c r="P14" i="29"/>
  <c r="D15" i="29"/>
  <c r="G15" i="29"/>
  <c r="J15" i="29"/>
  <c r="M15" i="29"/>
  <c r="N15" i="29"/>
  <c r="O15" i="29"/>
  <c r="P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M21" i="29"/>
  <c r="M23" i="29"/>
  <c r="N16" i="29"/>
  <c r="N21" i="29"/>
  <c r="N23" i="29"/>
  <c r="O16" i="29"/>
  <c r="D18" i="29"/>
  <c r="G18" i="29"/>
  <c r="J18" i="29"/>
  <c r="M18" i="29"/>
  <c r="N18" i="29"/>
  <c r="O18" i="29"/>
  <c r="P18" i="29"/>
  <c r="D19" i="29"/>
  <c r="G19" i="29"/>
  <c r="J19" i="29"/>
  <c r="M19" i="29"/>
  <c r="N19" i="29"/>
  <c r="O19" i="29"/>
  <c r="P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B21" i="29"/>
  <c r="C21" i="29"/>
  <c r="D21" i="29"/>
  <c r="E21" i="29"/>
  <c r="F21" i="29"/>
  <c r="G21" i="29"/>
  <c r="H21" i="29"/>
  <c r="I21" i="29"/>
  <c r="J21" i="29"/>
  <c r="K21" i="29"/>
  <c r="L21" i="29"/>
  <c r="O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B23" i="29"/>
  <c r="C23" i="29"/>
  <c r="D23" i="29"/>
  <c r="E23" i="29"/>
  <c r="F23" i="29"/>
  <c r="G23" i="29"/>
  <c r="H23" i="29"/>
  <c r="I23" i="29"/>
  <c r="J23" i="29"/>
  <c r="K23" i="29"/>
  <c r="L23" i="29"/>
  <c r="O23" i="29"/>
  <c r="F9" i="13"/>
  <c r="H9" i="13"/>
  <c r="I9" i="13"/>
  <c r="J9" i="13"/>
  <c r="K9" i="13"/>
  <c r="L9" i="13"/>
  <c r="M9" i="13"/>
  <c r="C10" i="13"/>
  <c r="F10" i="13"/>
  <c r="H10" i="13"/>
  <c r="I10" i="13"/>
  <c r="J10" i="13"/>
  <c r="K10" i="13"/>
  <c r="L10" i="13"/>
  <c r="M10" i="13"/>
  <c r="C11" i="13"/>
  <c r="F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C13" i="13"/>
  <c r="F13" i="13"/>
  <c r="H13" i="13"/>
  <c r="I13" i="13"/>
  <c r="J13" i="13"/>
  <c r="K13" i="13"/>
  <c r="L13" i="13"/>
  <c r="M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F17" i="13"/>
  <c r="J17" i="13"/>
  <c r="K17" i="13"/>
  <c r="L17" i="13"/>
  <c r="M17" i="13"/>
  <c r="C18" i="13"/>
  <c r="F18" i="13"/>
  <c r="J18" i="13"/>
  <c r="K18" i="13"/>
  <c r="L18" i="13"/>
  <c r="M18" i="13"/>
  <c r="C19" i="13"/>
  <c r="F19" i="13"/>
  <c r="J19" i="13"/>
  <c r="K19" i="13"/>
  <c r="L19" i="13"/>
  <c r="M19" i="13"/>
  <c r="E20" i="13"/>
  <c r="F20" i="13"/>
  <c r="G20" i="13"/>
  <c r="J20" i="13"/>
  <c r="K20" i="13"/>
  <c r="L20" i="13"/>
  <c r="M20" i="13"/>
  <c r="C21" i="13"/>
  <c r="F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D24" i="13"/>
  <c r="G24" i="13"/>
  <c r="J24" i="13"/>
  <c r="K24" i="13"/>
  <c r="L24" i="13"/>
  <c r="M24" i="13"/>
  <c r="D25" i="13"/>
  <c r="G25" i="13"/>
  <c r="J25" i="13"/>
  <c r="K25" i="13"/>
  <c r="L25" i="13"/>
  <c r="M25" i="13"/>
  <c r="D26" i="13"/>
  <c r="G26" i="13"/>
  <c r="J26" i="13"/>
  <c r="K26" i="13"/>
  <c r="L26" i="13"/>
  <c r="M26" i="13"/>
  <c r="D27" i="13"/>
  <c r="G27" i="13"/>
  <c r="J27" i="13"/>
  <c r="K27" i="13"/>
  <c r="L27" i="13"/>
  <c r="M27" i="13"/>
  <c r="D28" i="13"/>
  <c r="G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H35" i="14"/>
  <c r="B38" i="14"/>
  <c r="D38" i="14"/>
  <c r="I17" i="14"/>
  <c r="J17" i="14"/>
  <c r="H28" i="14"/>
  <c r="J28" i="14"/>
  <c r="I35" i="14"/>
  <c r="I38" i="14"/>
  <c r="H38" i="14"/>
  <c r="J35" i="14"/>
  <c r="J38" i="14"/>
  <c r="P16" i="29"/>
  <c r="P21" i="29"/>
  <c r="P23" i="29"/>
  <c r="P11" i="29"/>
  <c r="P23" i="34"/>
  <c r="S21" i="36"/>
  <c r="I53" i="36"/>
  <c r="C53" i="36"/>
  <c r="D53" i="36"/>
  <c r="N53" i="36"/>
  <c r="S25" i="36"/>
  <c r="S38" i="36"/>
  <c r="S50" i="36"/>
  <c r="S52" i="36"/>
  <c r="S24" i="36"/>
  <c r="K53" i="20"/>
  <c r="E53" i="20"/>
  <c r="I53" i="20"/>
  <c r="P9" i="20"/>
  <c r="O50" i="20"/>
  <c r="P11" i="20"/>
  <c r="P24" i="20"/>
  <c r="P36" i="20"/>
  <c r="P51" i="20"/>
  <c r="S36" i="36"/>
  <c r="S51" i="36"/>
  <c r="S53" i="36"/>
  <c r="O52" i="20"/>
  <c r="O53" i="20"/>
  <c r="P50" i="20"/>
  <c r="P52" i="20"/>
  <c r="P53" i="20"/>
  <c r="P21" i="20"/>
  <c r="B28" i="37"/>
  <c r="H25" i="37"/>
  <c r="J26" i="37"/>
  <c r="I25" i="37"/>
  <c r="I28" i="37"/>
  <c r="C28" i="37"/>
  <c r="H16" i="37"/>
  <c r="J16" i="37"/>
  <c r="N11" i="25"/>
  <c r="N14" i="25"/>
  <c r="L16" i="25"/>
  <c r="N9" i="25"/>
  <c r="L25" i="24"/>
  <c r="L28" i="24"/>
  <c r="C28" i="24"/>
  <c r="H28" i="24"/>
  <c r="E28" i="24"/>
  <c r="M27" i="24"/>
  <c r="G28" i="24"/>
  <c r="B28" i="24"/>
  <c r="K26" i="24"/>
  <c r="M26" i="24"/>
  <c r="M25" i="24"/>
  <c r="M28" i="24"/>
  <c r="J28" i="24"/>
  <c r="M15" i="24"/>
  <c r="M16" i="24"/>
  <c r="J25" i="37"/>
  <c r="J28" i="37"/>
  <c r="H28" i="37"/>
  <c r="N16" i="25"/>
  <c r="N25" i="25"/>
  <c r="N28" i="25"/>
  <c r="L25" i="25"/>
  <c r="L28" i="25"/>
  <c r="K28" i="24"/>
  <c r="N32" i="15"/>
  <c r="J13" i="15"/>
  <c r="P13" i="15"/>
  <c r="J31" i="15"/>
  <c r="J32" i="15"/>
  <c r="O8" i="15"/>
  <c r="O14" i="15"/>
  <c r="P12" i="15"/>
  <c r="K32" i="15"/>
  <c r="C32" i="15"/>
  <c r="F8" i="15"/>
  <c r="M9" i="15"/>
  <c r="G11" i="15"/>
  <c r="K13" i="15"/>
  <c r="H14" i="15"/>
  <c r="L14" i="15"/>
  <c r="P19" i="15"/>
  <c r="P25" i="15"/>
  <c r="N9" i="15"/>
  <c r="P24" i="15"/>
  <c r="L8" i="15"/>
  <c r="P17" i="15"/>
  <c r="P22" i="15"/>
  <c r="P30" i="15"/>
  <c r="I8" i="35"/>
  <c r="L19" i="35"/>
  <c r="I22" i="35"/>
  <c r="I32" i="35"/>
  <c r="K14" i="35"/>
  <c r="K30" i="35"/>
  <c r="L17" i="35"/>
  <c r="L9" i="35"/>
  <c r="I14" i="35"/>
  <c r="I30" i="35"/>
  <c r="L21" i="35"/>
  <c r="M24" i="35"/>
  <c r="M29" i="35"/>
  <c r="M31" i="35"/>
  <c r="N13" i="15"/>
  <c r="N8" i="15"/>
  <c r="K8" i="15"/>
  <c r="K14" i="15"/>
  <c r="G14" i="15"/>
  <c r="G8" i="15"/>
  <c r="J8" i="15"/>
  <c r="P11" i="15"/>
  <c r="P29" i="15"/>
  <c r="P31" i="15"/>
  <c r="P32" i="15"/>
  <c r="M8" i="15"/>
  <c r="M14" i="15"/>
  <c r="P9" i="15"/>
  <c r="J14" i="15"/>
  <c r="N14" i="15"/>
  <c r="L8" i="35"/>
  <c r="L14" i="35"/>
  <c r="L30" i="35"/>
  <c r="L22" i="35"/>
  <c r="L32" i="35"/>
  <c r="P8" i="15"/>
  <c r="P14" i="15"/>
  <c r="D25" i="34"/>
  <c r="O23" i="34"/>
  <c r="C25" i="34"/>
  <c r="N23" i="34"/>
  <c r="Q23" i="34"/>
  <c r="B25" i="34"/>
  <c r="M17" i="9"/>
  <c r="G17" i="9"/>
  <c r="P39" i="9"/>
  <c r="P41" i="9"/>
  <c r="M16" i="9"/>
  <c r="P15" i="9"/>
  <c r="H42" i="9"/>
  <c r="N42" i="9"/>
  <c r="J16" i="9"/>
  <c r="J41" i="9"/>
  <c r="D41" i="9"/>
  <c r="D42" i="9"/>
  <c r="P42" i="9"/>
  <c r="D16" i="9"/>
  <c r="P20" i="9"/>
  <c r="P29" i="9"/>
  <c r="P40" i="9"/>
  <c r="G39" i="9"/>
  <c r="G41" i="9"/>
  <c r="G8" i="9"/>
  <c r="P8" i="9"/>
  <c r="D9" i="9"/>
  <c r="J11" i="9"/>
  <c r="P11" i="9"/>
  <c r="G12" i="9"/>
  <c r="P12" i="9"/>
  <c r="J15" i="9"/>
  <c r="C16" i="9"/>
  <c r="O16" i="9"/>
  <c r="O17" i="9"/>
  <c r="G16" i="9"/>
  <c r="P16" i="9"/>
  <c r="N10" i="9"/>
  <c r="J29" i="9"/>
  <c r="J40" i="9"/>
  <c r="J42" i="9"/>
  <c r="J9" i="9"/>
  <c r="P9" i="9"/>
  <c r="G10" i="9"/>
  <c r="P10" i="9"/>
  <c r="O10" i="9"/>
  <c r="D11" i="9"/>
  <c r="J13" i="9"/>
  <c r="P13" i="9"/>
  <c r="G14" i="9"/>
  <c r="P14" i="9"/>
  <c r="D15" i="9"/>
  <c r="G29" i="9"/>
  <c r="G40" i="9"/>
  <c r="G42" i="9"/>
  <c r="N8" i="9"/>
  <c r="N17" i="9"/>
  <c r="R23" i="34"/>
  <c r="P17" i="9"/>
  <c r="J17" i="9"/>
</calcChain>
</file>

<file path=xl/sharedStrings.xml><?xml version="1.0" encoding="utf-8"?>
<sst xmlns="http://schemas.openxmlformats.org/spreadsheetml/2006/main" count="796" uniqueCount="140">
  <si>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</si>
  <si>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</si>
  <si>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</si>
  <si>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</si>
  <si>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</si>
  <si>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</si>
  <si>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</si>
  <si>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</si>
  <si>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</si>
  <si>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</si>
  <si>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</si>
  <si>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</si>
  <si>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</si>
  <si>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</si>
  <si>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</si>
  <si>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</si>
  <si>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</si>
  <si>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</si>
  <si>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</si>
  <si>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</si>
  <si>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</si>
  <si>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</si>
  <si>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</si>
  <si>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</si>
  <si>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</si>
  <si>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</si>
  <si>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</si>
  <si>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</si>
  <si>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</si>
  <si>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</si>
  <si>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</si>
  <si>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</si>
  <si>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</si>
  <si>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</si>
  <si>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</si>
  <si>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</si>
  <si>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</si>
  <si>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</si>
  <si>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</si>
  <si>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</si>
  <si>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</si>
  <si>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</si>
  <si>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</si>
  <si>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</si>
  <si>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</si>
  <si>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</si>
  <si>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</si>
  <si>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</si>
  <si>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</si>
  <si>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</si>
  <si>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</si>
  <si>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 xml:space="preserve">14.01.04" Внутренние болезни" </t>
  </si>
  <si>
    <t xml:space="preserve">                         Название подразделения</t>
  </si>
  <si>
    <t>Таврическая академия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</si>
  <si>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</si>
  <si>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</si>
  <si>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</si>
  <si>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</si>
  <si>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</si>
  <si>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</si>
  <si>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</si>
  <si>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</si>
  <si>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</si>
  <si>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</si>
  <si>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</si>
  <si>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</si>
  <si>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</si>
  <si>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</si>
  <si>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</si>
  <si>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</si>
  <si>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</si>
  <si>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</si>
  <si>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</si>
  <si>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</si>
  <si>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</si>
  <si>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</si>
  <si>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</si>
  <si>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</si>
  <si>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</si>
  <si>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</si>
  <si>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</si>
  <si>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</si>
  <si>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</si>
  <si>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</si>
  <si>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</si>
  <si>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</si>
  <si>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</si>
  <si>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</si>
  <si>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</si>
  <si>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</si>
  <si>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</si>
  <si>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</si>
  <si>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</si>
  <si>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</si>
  <si>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</si>
  <si>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</si>
  <si>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</si>
  <si>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</si>
  <si>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</si>
  <si>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</si>
  <si>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</si>
  <si>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</si>
  <si>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</si>
  <si>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</si>
  <si>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</si>
  <si>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</si>
  <si>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</si>
  <si>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</si>
  <si>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Гуманитарно-педагогическая академия (филиал) в г. Ялта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</si>
  <si>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</si>
  <si>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</si>
  <si>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13.00.02 - теория и методика обучения и воспитания</t>
  </si>
  <si>
    <t>13.00.02 - теория и методика обучения и воспитания (математика)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</si>
  <si>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</si>
  <si>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</si>
  <si>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</si>
  <si>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</si>
  <si>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</si>
  <si>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</si>
  <si>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</si>
  <si>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</si>
  <si>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t xml:space="preserve">1 </t>
    </r>
    <r>
      <rPr>
        <sz val="12"/>
        <rFont val="Calibri"/>
        <family val="2"/>
        <charset val="204"/>
      </rPr>
      <t>АК</t>
    </r>
  </si>
  <si>
    <t>Контингент очной формы обучения 3 года обучения на 01.06.2018 г.(Аспиранты)</t>
  </si>
  <si>
    <t>Контингент Аспирантуры   ОФО  по состоянию на 01.07.2018  г.</t>
  </si>
  <si>
    <t>Контингент Аспирантуры   ЗФО  по состоянию на 01.07.2018  г.</t>
  </si>
  <si>
    <t>Контингент очной формы обучения на 01.07.2018 г. (Аспиранты)</t>
  </si>
  <si>
    <t>Контингент заочной формы обучения на 01.07.2018 г. (Аспиранты)</t>
  </si>
  <si>
    <t>5 год обучения</t>
  </si>
  <si>
    <t>Контингент очной формы обучения 2-4 годов обучения на 01.07.2018 г.(Аспиранты)</t>
  </si>
  <si>
    <t>Контингент заочная форма обучения   2-4 годов  01.07.2018 г.  (Аспиранты)</t>
  </si>
  <si>
    <t>Контингент очной  и заочной формы обучения на 01.07.2018 г. (Аспиранты 1-го года обучения)</t>
  </si>
  <si>
    <t>Контингент очной формы обучения на 01.07.2018 г.(Аспирантура)</t>
  </si>
  <si>
    <t>Аспирантура контингент очной формы обучения на 01.07.2018</t>
  </si>
  <si>
    <t>исп . Горбунова Е.В.</t>
  </si>
  <si>
    <t>Контингент очной формы обучения на 01.07.2018 г. (Аспирант)</t>
  </si>
  <si>
    <t>Начальник отдела организации и мониторинга учебного процесса  ________________ Н.В. Новохатская</t>
  </si>
  <si>
    <t>Контингент заочной формы обучения на 01.07.2018 г. (Аспирант)</t>
  </si>
  <si>
    <t>Контингент очной формы обучения на 01.07.2018 г.(Аспирант)</t>
  </si>
  <si>
    <t>Директор Физико-технического института                                                                      М.В.Глумова</t>
  </si>
  <si>
    <t>Контингент заочной формы обучения на01.07.18 г.(Аспирант)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</si>
</sst>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Arial Cyr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2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17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7" fillId="0" borderId="1">
      <alignment horizontal="left" vertical="distributed"/>
    </xf>
  </cellStyleXfs>
  <cellXfs count="1272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4" fillId="2" borderId="6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7" xfId="10" applyFont="1" applyFill="1" applyBorder="1" applyAlignment="1">
      <alignment vertical="center" wrapText="1"/>
    </xf>
    <xf numFmtId="0" fontId="15" fillId="2" borderId="8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horizontal="center" vertical="center" wrapText="1"/>
    </xf>
    <xf numFmtId="0" fontId="13" fillId="2" borderId="10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11" xfId="4" quotePrefix="1" applyFont="1" applyFill="1" applyBorder="1" applyAlignment="1">
      <alignment horizontal="center" vertical="center" wrapText="1"/>
    </xf>
    <xf numFmtId="0" fontId="6" fillId="3" borderId="11" xfId="4" quotePrefix="1" applyFont="1" applyFill="1" applyBorder="1" applyAlignment="1">
      <alignment horizontal="center" vertical="center" wrapText="1"/>
    </xf>
    <xf numFmtId="0" fontId="8" fillId="3" borderId="12" xfId="4" quotePrefix="1" applyFont="1" applyFill="1" applyBorder="1" applyAlignment="1">
      <alignment horizontal="center"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4" fillId="3" borderId="17" xfId="10" quotePrefix="1" applyFont="1" applyFill="1" applyBorder="1" applyAlignment="1">
      <alignment vertical="center" wrapText="1"/>
    </xf>
    <xf numFmtId="0" fontId="13" fillId="3" borderId="18" xfId="10" quotePrefix="1" applyFont="1" applyFill="1" applyBorder="1" applyAlignment="1">
      <alignment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4" fillId="0" borderId="27" xfId="10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3" fillId="0" borderId="11" xfId="7" quotePrefix="1" applyFont="1" applyFill="1" applyBorder="1" applyAlignment="1">
      <alignment horizontal="center" vertical="center" wrapText="1"/>
    </xf>
    <xf numFmtId="0" fontId="13" fillId="0" borderId="12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3" fillId="3" borderId="34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0" borderId="33" xfId="7" quotePrefix="1" applyFont="1" applyFill="1" applyBorder="1" applyAlignment="1">
      <alignment horizontal="center" vertical="center" wrapText="1"/>
    </xf>
    <xf numFmtId="0" fontId="13" fillId="0" borderId="34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5" xfId="7" quotePrefix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6" xfId="7" quotePrefix="1" applyFont="1" applyFill="1" applyBorder="1" applyAlignment="1">
      <alignment vertical="center" wrapText="1"/>
    </xf>
    <xf numFmtId="0" fontId="13" fillId="3" borderId="37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6" xfId="7" quotePrefix="1" applyFont="1" applyFill="1" applyBorder="1" applyAlignment="1">
      <alignment vertical="center" wrapText="1"/>
    </xf>
    <xf numFmtId="0" fontId="13" fillId="0" borderId="37" xfId="7" quotePrefix="1" applyFont="1" applyFill="1" applyBorder="1" applyAlignment="1">
      <alignment vertical="center" wrapText="1"/>
    </xf>
    <xf numFmtId="0" fontId="13" fillId="3" borderId="31" xfId="7" quotePrefix="1" applyFont="1" applyFill="1" applyBorder="1" applyAlignment="1">
      <alignment vertical="center" wrapText="1"/>
    </xf>
    <xf numFmtId="0" fontId="14" fillId="3" borderId="36" xfId="7" quotePrefix="1" applyFont="1" applyFill="1" applyBorder="1" applyAlignment="1">
      <alignment vertical="center" wrapText="1"/>
    </xf>
    <xf numFmtId="0" fontId="14" fillId="3" borderId="35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4" xfId="10" quotePrefix="1" applyFont="1" applyFill="1" applyBorder="1" applyAlignment="1">
      <alignment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3" fillId="0" borderId="20" xfId="10" quotePrefix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8" xfId="10" quotePrefix="1" applyFont="1" applyFill="1" applyBorder="1" applyAlignment="1">
      <alignment horizontal="center" vertical="center" wrapText="1"/>
    </xf>
    <xf numFmtId="0" fontId="14" fillId="0" borderId="39" xfId="10" quotePrefix="1" applyFont="1" applyFill="1" applyBorder="1" applyAlignment="1">
      <alignment horizontal="center" vertical="center" wrapText="1"/>
    </xf>
    <xf numFmtId="0" fontId="14" fillId="0" borderId="28" xfId="10" quotePrefix="1" applyFont="1" applyFill="1" applyBorder="1" applyAlignment="1">
      <alignment horizontal="center" vertical="center" wrapText="1"/>
    </xf>
    <xf numFmtId="0" fontId="13" fillId="0" borderId="28" xfId="10" quotePrefix="1" applyFont="1" applyFill="1" applyBorder="1" applyAlignment="1">
      <alignment horizontal="center" vertical="center" wrapText="1"/>
    </xf>
    <xf numFmtId="0" fontId="13" fillId="0" borderId="40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41" xfId="10" quotePrefix="1" applyFont="1" applyFill="1" applyBorder="1" applyAlignment="1">
      <alignment vertical="center" wrapText="1"/>
    </xf>
    <xf numFmtId="0" fontId="13" fillId="0" borderId="11" xfId="10" quotePrefix="1" applyFont="1" applyFill="1" applyBorder="1" applyAlignment="1">
      <alignment horizontal="center" vertical="center" wrapText="1"/>
    </xf>
    <xf numFmtId="0" fontId="13" fillId="0" borderId="12" xfId="10" quotePrefix="1" applyFont="1" applyFill="1" applyBorder="1" applyAlignment="1">
      <alignment horizontal="center" vertical="center" wrapText="1"/>
    </xf>
    <xf numFmtId="0" fontId="13" fillId="3" borderId="11" xfId="10" quotePrefix="1" applyFont="1" applyFill="1" applyBorder="1" applyAlignment="1">
      <alignment horizontal="center" vertical="center" wrapText="1"/>
    </xf>
    <xf numFmtId="0" fontId="13" fillId="3" borderId="12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3" xfId="10" applyFont="1" applyFill="1" applyBorder="1" applyAlignment="1">
      <alignment vertical="center" wrapText="1"/>
    </xf>
    <xf numFmtId="0" fontId="14" fillId="3" borderId="21" xfId="7" quotePrefix="1" applyFont="1" applyFill="1" applyBorder="1" applyAlignment="1">
      <alignment horizontal="center" vertical="center" wrapText="1"/>
    </xf>
    <xf numFmtId="0" fontId="14" fillId="3" borderId="42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26" xfId="7" quotePrefix="1" applyFont="1" applyFill="1" applyBorder="1" applyAlignment="1">
      <alignment horizontal="center" vertical="center" wrapText="1"/>
    </xf>
    <xf numFmtId="0" fontId="14" fillId="3" borderId="43" xfId="7" quotePrefix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4" fillId="3" borderId="26" xfId="10" quotePrefix="1" applyFont="1" applyFill="1" applyBorder="1" applyAlignment="1">
      <alignment horizontal="center" vertical="center" wrapText="1"/>
    </xf>
    <xf numFmtId="0" fontId="14" fillId="3" borderId="39" xfId="10" quotePrefix="1" applyFont="1" applyFill="1" applyBorder="1" applyAlignment="1">
      <alignment horizontal="center" vertical="center" wrapText="1"/>
    </xf>
    <xf numFmtId="0" fontId="14" fillId="3" borderId="38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13" fillId="3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12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4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5" fillId="3" borderId="31" xfId="10" quotePrefix="1" applyFont="1" applyFill="1" applyBorder="1" applyAlignment="1">
      <alignment vertical="center" wrapText="1"/>
    </xf>
    <xf numFmtId="0" fontId="13" fillId="3" borderId="38" xfId="7" applyFont="1" applyFill="1" applyBorder="1" applyAlignment="1">
      <alignment horizontal="center" vertical="center" wrapText="1"/>
    </xf>
    <xf numFmtId="0" fontId="13" fillId="3" borderId="43" xfId="7" applyFont="1" applyFill="1" applyBorder="1" applyAlignment="1">
      <alignment horizontal="center" vertical="center" wrapText="1"/>
    </xf>
    <xf numFmtId="0" fontId="14" fillId="3" borderId="24" xfId="10" applyFont="1" applyFill="1" applyBorder="1" applyAlignment="1">
      <alignment vertical="center" wrapText="1"/>
    </xf>
    <xf numFmtId="0" fontId="14" fillId="3" borderId="38" xfId="7" applyFont="1" applyFill="1" applyBorder="1" applyAlignment="1">
      <alignment horizontal="center" vertical="center" wrapText="1"/>
    </xf>
    <xf numFmtId="0" fontId="14" fillId="3" borderId="26" xfId="7" applyFont="1" applyFill="1" applyBorder="1" applyAlignment="1">
      <alignment horizontal="center" vertical="center" wrapText="1"/>
    </xf>
    <xf numFmtId="0" fontId="13" fillId="3" borderId="45" xfId="7" quotePrefix="1" applyFont="1" applyFill="1" applyBorder="1" applyAlignment="1">
      <alignment horizontal="center" vertical="center" wrapText="1"/>
    </xf>
    <xf numFmtId="0" fontId="13" fillId="3" borderId="46" xfId="7" quotePrefix="1" applyFont="1" applyFill="1" applyBorder="1" applyAlignment="1">
      <alignment horizontal="center"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" xfId="7" applyFont="1" applyFill="1" applyBorder="1" applyAlignment="1">
      <alignment vertical="center" wrapText="1"/>
    </xf>
    <xf numFmtId="0" fontId="13" fillId="3" borderId="26" xfId="7" applyFont="1" applyFill="1" applyBorder="1" applyAlignment="1">
      <alignment horizontal="center" vertical="center" wrapText="1"/>
    </xf>
    <xf numFmtId="0" fontId="14" fillId="3" borderId="20" xfId="7" quotePrefix="1" applyFont="1" applyFill="1" applyBorder="1" applyAlignment="1">
      <alignment horizontal="center" vertical="center" wrapText="1"/>
    </xf>
    <xf numFmtId="0" fontId="14" fillId="3" borderId="35" xfId="7" quotePrefix="1" applyFont="1" applyFill="1" applyBorder="1" applyAlignment="1">
      <alignment horizontal="center" vertical="center" wrapText="1"/>
    </xf>
    <xf numFmtId="0" fontId="14" fillId="3" borderId="43" xfId="10" quotePrefix="1" applyFont="1" applyFill="1" applyBorder="1" applyAlignment="1">
      <alignment horizontal="center" vertical="center" wrapText="1"/>
    </xf>
    <xf numFmtId="0" fontId="13" fillId="3" borderId="47" xfId="10" quotePrefix="1" applyFont="1" applyFill="1" applyBorder="1" applyAlignment="1">
      <alignment horizontal="center" vertical="center" wrapText="1"/>
    </xf>
    <xf numFmtId="0" fontId="13" fillId="3" borderId="48" xfId="7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6" xfId="0" applyFont="1" applyFill="1" applyBorder="1"/>
    <xf numFmtId="0" fontId="27" fillId="3" borderId="0" xfId="0" applyFont="1" applyFill="1" applyBorder="1"/>
    <xf numFmtId="0" fontId="14" fillId="3" borderId="13" xfId="10" applyFont="1" applyFill="1" applyBorder="1" applyAlignment="1">
      <alignment vertical="center" wrapText="1"/>
    </xf>
    <xf numFmtId="0" fontId="13" fillId="3" borderId="45" xfId="1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14" fontId="31" fillId="3" borderId="49" xfId="8" applyNumberFormat="1" applyFont="1" applyFill="1" applyBorder="1" applyAlignment="1">
      <alignment vertical="center" wrapText="1"/>
    </xf>
    <xf numFmtId="0" fontId="14" fillId="3" borderId="50" xfId="10" quotePrefix="1" applyFont="1" applyFill="1" applyBorder="1" applyAlignment="1">
      <alignment horizontal="center" vertical="center" wrapText="1"/>
    </xf>
    <xf numFmtId="0" fontId="14" fillId="3" borderId="51" xfId="10" quotePrefix="1" applyFont="1" applyFill="1" applyBorder="1" applyAlignment="1">
      <alignment horizontal="center" vertical="center" wrapText="1"/>
    </xf>
    <xf numFmtId="0" fontId="14" fillId="3" borderId="52" xfId="10" quotePrefix="1" applyFont="1" applyFill="1" applyBorder="1" applyAlignment="1">
      <alignment horizontal="center" vertical="center" wrapText="1"/>
    </xf>
    <xf numFmtId="0" fontId="19" fillId="4" borderId="0" xfId="25" applyFill="1"/>
    <xf numFmtId="0" fontId="69" fillId="4" borderId="11" xfId="25" applyFont="1" applyFill="1" applyBorder="1" applyAlignment="1">
      <alignment horizontal="center" vertical="center" wrapText="1"/>
    </xf>
    <xf numFmtId="0" fontId="70" fillId="4" borderId="45" xfId="25" applyFont="1" applyFill="1" applyBorder="1" applyAlignment="1">
      <alignment horizontal="center" vertical="center" wrapText="1"/>
    </xf>
    <xf numFmtId="0" fontId="71" fillId="4" borderId="44" xfId="25" applyFont="1" applyFill="1" applyBorder="1" applyAlignment="1">
      <alignment horizontal="center" vertical="center" wrapText="1"/>
    </xf>
    <xf numFmtId="0" fontId="1" fillId="4" borderId="53" xfId="15" quotePrefix="1" applyFont="1" applyFill="1" applyBorder="1" applyAlignment="1">
      <alignment horizontal="center" vertical="center" wrapText="1"/>
    </xf>
    <xf numFmtId="0" fontId="1" fillId="4" borderId="54" xfId="15" quotePrefix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9" fillId="4" borderId="55" xfId="7" quotePrefix="1" applyFont="1" applyFill="1" applyBorder="1" applyAlignment="1">
      <alignment horizontal="left" vertical="center" wrapText="1"/>
    </xf>
    <xf numFmtId="0" fontId="9" fillId="4" borderId="56" xfId="4" quotePrefix="1" applyFont="1" applyFill="1" applyBorder="1" applyAlignment="1">
      <alignment horizontal="center" vertical="center" wrapText="1"/>
    </xf>
    <xf numFmtId="0" fontId="9" fillId="4" borderId="57" xfId="4" quotePrefix="1" applyFont="1" applyFill="1" applyBorder="1" applyAlignment="1">
      <alignment horizontal="center" vertical="center"/>
    </xf>
    <xf numFmtId="0" fontId="9" fillId="4" borderId="58" xfId="4" quotePrefix="1" applyFont="1" applyFill="1" applyBorder="1" applyAlignment="1">
      <alignment horizontal="center" vertical="center" wrapText="1"/>
    </xf>
    <xf numFmtId="0" fontId="9" fillId="4" borderId="57" xfId="4" quotePrefix="1" applyFont="1" applyFill="1" applyBorder="1" applyAlignment="1">
      <alignment horizontal="center" vertical="center" wrapText="1"/>
    </xf>
    <xf numFmtId="0" fontId="9" fillId="4" borderId="59" xfId="4" quotePrefix="1" applyFont="1" applyFill="1" applyBorder="1" applyAlignment="1">
      <alignment horizontal="center" vertical="center" wrapText="1"/>
    </xf>
    <xf numFmtId="0" fontId="25" fillId="4" borderId="41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7" xfId="10" applyFont="1" applyFill="1" applyBorder="1" applyAlignment="1">
      <alignment vertical="center" wrapText="1"/>
    </xf>
    <xf numFmtId="0" fontId="14" fillId="2" borderId="60" xfId="1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4" xfId="10" quotePrefix="1" applyFont="1" applyFill="1" applyBorder="1" applyAlignment="1">
      <alignment horizontal="center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3" fillId="3" borderId="48" xfId="10" quotePrefix="1" applyFont="1" applyFill="1" applyBorder="1" applyAlignment="1">
      <alignment horizontal="center" vertical="center" wrapText="1"/>
    </xf>
    <xf numFmtId="0" fontId="13" fillId="3" borderId="61" xfId="10" quotePrefix="1" applyFont="1" applyFill="1" applyBorder="1" applyAlignment="1">
      <alignment horizontal="center" vertical="center" wrapText="1"/>
    </xf>
    <xf numFmtId="0" fontId="13" fillId="3" borderId="33" xfId="10" quotePrefix="1" applyFont="1" applyFill="1" applyBorder="1" applyAlignment="1">
      <alignment horizontal="center" vertical="center" wrapText="1"/>
    </xf>
    <xf numFmtId="0" fontId="13" fillId="3" borderId="47" xfId="7" quotePrefix="1" applyFont="1" applyFill="1" applyBorder="1" applyAlignment="1">
      <alignment horizontal="center" vertical="center" wrapText="1"/>
    </xf>
    <xf numFmtId="0" fontId="13" fillId="3" borderId="18" xfId="7" quotePrefix="1" applyFont="1" applyFill="1" applyBorder="1" applyAlignment="1">
      <alignment vertical="center" wrapText="1"/>
    </xf>
    <xf numFmtId="0" fontId="13" fillId="3" borderId="19" xfId="7" quotePrefix="1" applyFont="1" applyFill="1" applyBorder="1" applyAlignment="1">
      <alignment vertical="center" wrapText="1"/>
    </xf>
    <xf numFmtId="0" fontId="13" fillId="3" borderId="62" xfId="7" quotePrefix="1" applyFont="1" applyFill="1" applyBorder="1" applyAlignment="1">
      <alignment vertical="center" wrapText="1"/>
    </xf>
    <xf numFmtId="0" fontId="13" fillId="3" borderId="63" xfId="7" quotePrefix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13" fillId="2" borderId="65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66" xfId="10" applyFont="1" applyFill="1" applyBorder="1" applyAlignment="1">
      <alignment horizontal="center" vertical="center" wrapText="1"/>
    </xf>
    <xf numFmtId="0" fontId="14" fillId="2" borderId="67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vertical="top" wrapText="1"/>
    </xf>
    <xf numFmtId="0" fontId="39" fillId="3" borderId="41" xfId="0" applyFont="1" applyFill="1" applyBorder="1" applyAlignment="1">
      <alignment horizontal="left" vertical="center" wrapText="1"/>
    </xf>
    <xf numFmtId="0" fontId="40" fillId="3" borderId="11" xfId="7" quotePrefix="1" applyFont="1" applyFill="1" applyBorder="1" applyAlignment="1">
      <alignment horizontal="center" vertical="center" wrapText="1"/>
    </xf>
    <xf numFmtId="0" fontId="40" fillId="3" borderId="48" xfId="7" quotePrefix="1" applyFont="1" applyFill="1" applyBorder="1" applyAlignment="1">
      <alignment horizontal="center" vertical="center" wrapText="1"/>
    </xf>
    <xf numFmtId="0" fontId="41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8" fillId="0" borderId="53" xfId="4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43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7" fillId="0" borderId="53" xfId="4" quotePrefix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Protection="1">
      <protection locked="0"/>
    </xf>
    <xf numFmtId="0" fontId="13" fillId="4" borderId="11" xfId="7" quotePrefix="1" applyFont="1" applyFill="1" applyBorder="1" applyAlignment="1">
      <alignment horizontal="center" vertical="center" wrapText="1"/>
    </xf>
    <xf numFmtId="0" fontId="13" fillId="4" borderId="12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4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5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vertical="center" wrapText="1"/>
    </xf>
    <xf numFmtId="0" fontId="13" fillId="4" borderId="36" xfId="7" quotePrefix="1" applyFont="1" applyFill="1" applyBorder="1" applyAlignment="1">
      <alignment vertical="center" wrapText="1"/>
    </xf>
    <xf numFmtId="0" fontId="13" fillId="4" borderId="37" xfId="7" quotePrefix="1" applyFont="1" applyFill="1" applyBorder="1" applyAlignment="1">
      <alignment vertical="center" wrapText="1"/>
    </xf>
    <xf numFmtId="0" fontId="13" fillId="4" borderId="31" xfId="7" quotePrefix="1" applyFont="1" applyFill="1" applyBorder="1" applyAlignment="1">
      <alignment vertical="center" wrapText="1"/>
    </xf>
    <xf numFmtId="0" fontId="14" fillId="4" borderId="36" xfId="7" quotePrefix="1" applyFont="1" applyFill="1" applyBorder="1" applyAlignment="1">
      <alignment vertical="center" wrapText="1"/>
    </xf>
    <xf numFmtId="0" fontId="14" fillId="4" borderId="35" xfId="7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3" fillId="4" borderId="11" xfId="10" quotePrefix="1" applyFont="1" applyFill="1" applyBorder="1" applyAlignment="1">
      <alignment horizontal="center" vertical="center" wrapText="1"/>
    </xf>
    <xf numFmtId="0" fontId="13" fillId="4" borderId="12" xfId="10" quotePrefix="1" applyFont="1" applyFill="1" applyBorder="1" applyAlignment="1">
      <alignment horizontal="center" vertical="center" wrapText="1"/>
    </xf>
    <xf numFmtId="0" fontId="13" fillId="4" borderId="41" xfId="10" quotePrefix="1" applyFont="1" applyFill="1" applyBorder="1" applyAlignment="1">
      <alignment horizontal="center" vertical="center" wrapText="1"/>
    </xf>
    <xf numFmtId="0" fontId="13" fillId="4" borderId="41" xfId="7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72" fillId="0" borderId="0" xfId="0" applyFont="1" applyFill="1" applyProtection="1">
      <protection locked="0"/>
    </xf>
    <xf numFmtId="0" fontId="69" fillId="4" borderId="41" xfId="25" applyFont="1" applyFill="1" applyBorder="1" applyAlignment="1">
      <alignment horizontal="center" vertical="center" wrapText="1"/>
    </xf>
    <xf numFmtId="0" fontId="71" fillId="4" borderId="35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66" xfId="4" applyFont="1" applyFill="1" applyBorder="1" applyAlignment="1">
      <alignment horizontal="center" vertical="center" wrapText="1"/>
    </xf>
    <xf numFmtId="0" fontId="6" fillId="2" borderId="66" xfId="4" applyFont="1" applyFill="1" applyBorder="1" applyAlignment="1">
      <alignment horizontal="center" vertical="center" wrapText="1"/>
    </xf>
    <xf numFmtId="0" fontId="8" fillId="2" borderId="68" xfId="4" applyFont="1" applyFill="1" applyBorder="1" applyAlignment="1">
      <alignment horizontal="center" vertical="center" wrapText="1"/>
    </xf>
    <xf numFmtId="0" fontId="15" fillId="2" borderId="69" xfId="10" applyFont="1" applyFill="1" applyBorder="1" applyAlignment="1">
      <alignment vertical="center" wrapText="1"/>
    </xf>
    <xf numFmtId="0" fontId="13" fillId="2" borderId="70" xfId="7" applyFont="1" applyFill="1" applyBorder="1" applyAlignment="1">
      <alignment horizontal="center" vertical="center" wrapText="1"/>
    </xf>
    <xf numFmtId="0" fontId="13" fillId="2" borderId="71" xfId="10" applyFont="1" applyFill="1" applyBorder="1" applyAlignment="1">
      <alignment horizontal="center" vertical="center" wrapText="1"/>
    </xf>
    <xf numFmtId="0" fontId="14" fillId="2" borderId="72" xfId="7" applyFont="1" applyFill="1" applyBorder="1" applyAlignment="1">
      <alignment horizontal="center" vertical="center" wrapText="1"/>
    </xf>
    <xf numFmtId="0" fontId="14" fillId="2" borderId="73" xfId="7" applyFont="1" applyFill="1" applyBorder="1" applyAlignment="1">
      <alignment horizontal="center" vertical="center" wrapText="1"/>
    </xf>
    <xf numFmtId="0" fontId="14" fillId="2" borderId="10" xfId="10" applyFont="1" applyFill="1" applyBorder="1" applyAlignment="1">
      <alignment vertical="center" wrapText="1"/>
    </xf>
    <xf numFmtId="0" fontId="14" fillId="2" borderId="74" xfId="10" applyFont="1" applyFill="1" applyBorder="1" applyAlignment="1">
      <alignment vertical="center" wrapText="1"/>
    </xf>
    <xf numFmtId="0" fontId="13" fillId="2" borderId="69" xfId="10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0" fillId="0" borderId="0" xfId="0" applyFill="1"/>
    <xf numFmtId="0" fontId="52" fillId="0" borderId="0" xfId="0" applyFont="1" applyFill="1"/>
    <xf numFmtId="0" fontId="52" fillId="0" borderId="0" xfId="0" applyFont="1"/>
    <xf numFmtId="0" fontId="53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3" fillId="2" borderId="67" xfId="7" applyFont="1" applyFill="1" applyBorder="1" applyAlignment="1">
      <alignment horizontal="center" vertical="center" wrapText="1"/>
    </xf>
    <xf numFmtId="0" fontId="13" fillId="2" borderId="75" xfId="7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3" fillId="2" borderId="78" xfId="7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4" fillId="3" borderId="79" xfId="10" quotePrefix="1" applyFont="1" applyFill="1" applyBorder="1" applyAlignment="1">
      <alignment horizontal="center" vertical="center" wrapText="1"/>
    </xf>
    <xf numFmtId="0" fontId="5" fillId="0" borderId="53" xfId="4" quotePrefix="1" applyFont="1" applyFill="1" applyBorder="1" applyAlignment="1" applyProtection="1">
      <alignment horizontal="center" vertical="center" wrapText="1"/>
      <protection locked="0"/>
    </xf>
    <xf numFmtId="0" fontId="6" fillId="0" borderId="53" xfId="4" quotePrefix="1" applyFont="1" applyFill="1" applyBorder="1" applyAlignment="1" applyProtection="1">
      <alignment horizontal="center" vertical="center" wrapText="1"/>
      <protection locked="0"/>
    </xf>
    <xf numFmtId="0" fontId="45" fillId="0" borderId="53" xfId="4" quotePrefix="1" applyFont="1" applyFill="1" applyBorder="1" applyAlignment="1" applyProtection="1">
      <alignment horizontal="center" vertical="center" wrapText="1"/>
      <protection locked="0"/>
    </xf>
    <xf numFmtId="0" fontId="46" fillId="0" borderId="33" xfId="4" quotePrefix="1" applyFont="1" applyFill="1" applyBorder="1" applyAlignment="1" applyProtection="1">
      <alignment horizontal="center" vertical="center" wrapText="1"/>
      <protection locked="0"/>
    </xf>
    <xf numFmtId="0" fontId="32" fillId="3" borderId="43" xfId="10" quotePrefix="1" applyFont="1" applyFill="1" applyBorder="1" applyAlignment="1">
      <alignment horizontal="center" vertical="center" wrapText="1"/>
    </xf>
    <xf numFmtId="0" fontId="32" fillId="3" borderId="27" xfId="10" quotePrefix="1" applyFont="1" applyFill="1" applyBorder="1" applyAlignment="1">
      <alignment horizontal="center" vertical="center" wrapText="1"/>
    </xf>
    <xf numFmtId="0" fontId="32" fillId="3" borderId="26" xfId="10" quotePrefix="1" applyFont="1" applyFill="1" applyBorder="1" applyAlignment="1">
      <alignment horizontal="center" vertical="center" wrapText="1"/>
    </xf>
    <xf numFmtId="0" fontId="32" fillId="3" borderId="39" xfId="10" quotePrefix="1" applyFont="1" applyFill="1" applyBorder="1" applyAlignment="1">
      <alignment horizontal="center" vertical="center" wrapText="1"/>
    </xf>
    <xf numFmtId="0" fontId="32" fillId="3" borderId="38" xfId="10" quotePrefix="1" applyFont="1" applyFill="1" applyBorder="1" applyAlignment="1">
      <alignment horizontal="center" vertical="center" wrapText="1"/>
    </xf>
    <xf numFmtId="0" fontId="40" fillId="3" borderId="12" xfId="7" quotePrefix="1" applyFont="1" applyFill="1" applyBorder="1" applyAlignment="1">
      <alignment horizontal="center" vertical="center" wrapText="1"/>
    </xf>
    <xf numFmtId="0" fontId="13" fillId="2" borderId="80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54" fillId="0" borderId="0" xfId="23" applyFont="1" applyFill="1"/>
    <xf numFmtId="0" fontId="54" fillId="0" borderId="0" xfId="23" applyFont="1"/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21" xfId="10" quotePrefix="1" applyFont="1" applyFill="1" applyBorder="1" applyAlignment="1">
      <alignment horizontal="center" vertical="center" wrapText="1"/>
    </xf>
    <xf numFmtId="0" fontId="14" fillId="5" borderId="42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4" fillId="5" borderId="14" xfId="10" quotePrefix="1" applyFont="1" applyFill="1" applyBorder="1" applyAlignment="1">
      <alignment horizontal="center" vertical="center" wrapText="1"/>
    </xf>
    <xf numFmtId="0" fontId="14" fillId="5" borderId="81" xfId="10" quotePrefix="1" applyFont="1" applyFill="1" applyBorder="1" applyAlignment="1">
      <alignment horizontal="center" vertical="center" wrapText="1"/>
    </xf>
    <xf numFmtId="0" fontId="14" fillId="3" borderId="16" xfId="10" quotePrefix="1" applyFont="1" applyFill="1" applyBorder="1" applyAlignment="1">
      <alignment horizontal="center" vertical="center" wrapText="1"/>
    </xf>
    <xf numFmtId="0" fontId="14" fillId="5" borderId="15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4" fillId="5" borderId="26" xfId="10" quotePrefix="1" applyFont="1" applyFill="1" applyBorder="1" applyAlignment="1">
      <alignment horizontal="center" vertical="center" wrapText="1"/>
    </xf>
    <xf numFmtId="0" fontId="14" fillId="5" borderId="39" xfId="10" quotePrefix="1" applyFont="1" applyFill="1" applyBorder="1" applyAlignment="1">
      <alignment horizontal="center" vertical="center" wrapText="1"/>
    </xf>
    <xf numFmtId="0" fontId="1" fillId="4" borderId="54" xfId="15" quotePrefix="1" applyFont="1" applyFill="1" applyBorder="1" applyAlignment="1">
      <alignment horizontal="center" vertical="center" wrapText="1"/>
    </xf>
    <xf numFmtId="0" fontId="13" fillId="4" borderId="19" xfId="10" quotePrefix="1" applyFont="1" applyFill="1" applyBorder="1" applyAlignment="1">
      <alignment horizontal="center" vertical="center" wrapText="1"/>
    </xf>
    <xf numFmtId="0" fontId="13" fillId="4" borderId="82" xfId="10" applyFont="1" applyFill="1" applyBorder="1" applyAlignment="1">
      <alignment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4" borderId="41" xfId="10" quotePrefix="1" applyFont="1" applyFill="1" applyBorder="1" applyAlignment="1">
      <alignment vertical="center" wrapText="1"/>
    </xf>
    <xf numFmtId="0" fontId="15" fillId="4" borderId="13" xfId="10" applyFont="1" applyFill="1" applyBorder="1" applyAlignment="1">
      <alignment vertical="center" wrapText="1"/>
    </xf>
    <xf numFmtId="0" fontId="14" fillId="4" borderId="21" xfId="7" quotePrefix="1" applyFont="1" applyFill="1" applyBorder="1" applyAlignment="1">
      <alignment horizontal="center" vertical="center" wrapText="1"/>
    </xf>
    <xf numFmtId="0" fontId="14" fillId="4" borderId="42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45" fillId="0" borderId="32" xfId="4" quotePrefix="1" applyFont="1" applyFill="1" applyBorder="1" applyAlignment="1" applyProtection="1">
      <alignment horizontal="center" vertical="center" wrapText="1"/>
      <protection locked="0"/>
    </xf>
    <xf numFmtId="0" fontId="46" fillId="0" borderId="32" xfId="4" quotePrefix="1" applyFont="1" applyFill="1" applyBorder="1" applyAlignment="1" applyProtection="1">
      <alignment horizontal="center" vertical="center" wrapText="1"/>
      <protection locked="0"/>
    </xf>
    <xf numFmtId="0" fontId="45" fillId="0" borderId="33" xfId="4" quotePrefix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0" fontId="13" fillId="2" borderId="83" xfId="10" applyFont="1" applyFill="1" applyBorder="1" applyAlignment="1">
      <alignment horizontal="center" vertical="center" wrapText="1"/>
    </xf>
    <xf numFmtId="0" fontId="9" fillId="4" borderId="84" xfId="7" quotePrefix="1" applyFont="1" applyFill="1" applyBorder="1" applyAlignment="1">
      <alignment horizontal="center" vertical="center" wrapText="1"/>
    </xf>
    <xf numFmtId="0" fontId="9" fillId="4" borderId="85" xfId="7" quotePrefix="1" applyFont="1" applyFill="1" applyBorder="1" applyAlignment="1">
      <alignment horizontal="center" vertical="center" wrapText="1"/>
    </xf>
    <xf numFmtId="0" fontId="9" fillId="4" borderId="86" xfId="7" quotePrefix="1" applyFont="1" applyFill="1" applyBorder="1" applyAlignment="1">
      <alignment horizontal="center" vertical="center" wrapText="1"/>
    </xf>
    <xf numFmtId="0" fontId="14" fillId="0" borderId="13" xfId="10" quotePrefix="1" applyFont="1" applyFill="1" applyBorder="1" applyAlignment="1">
      <alignment vertical="center" wrapText="1"/>
    </xf>
    <xf numFmtId="0" fontId="14" fillId="3" borderId="62" xfId="10" quotePrefix="1" applyFont="1" applyFill="1" applyBorder="1" applyAlignment="1">
      <alignment horizontal="center" vertical="center" wrapText="1"/>
    </xf>
    <xf numFmtId="0" fontId="14" fillId="3" borderId="87" xfId="10" quotePrefix="1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3" fillId="2" borderId="53" xfId="10" applyFont="1" applyFill="1" applyBorder="1" applyAlignment="1">
      <alignment horizontal="center" vertical="center" wrapText="1"/>
    </xf>
    <xf numFmtId="0" fontId="13" fillId="2" borderId="88" xfId="10" applyFont="1" applyFill="1" applyBorder="1" applyAlignment="1">
      <alignment horizontal="center" vertical="center" wrapText="1"/>
    </xf>
    <xf numFmtId="0" fontId="13" fillId="2" borderId="89" xfId="7" applyFont="1" applyFill="1" applyBorder="1" applyAlignment="1">
      <alignment horizontal="center" vertical="center" wrapText="1"/>
    </xf>
    <xf numFmtId="0" fontId="13" fillId="2" borderId="90" xfId="7" applyFont="1" applyFill="1" applyBorder="1" applyAlignment="1">
      <alignment horizontal="center" vertical="center" wrapText="1"/>
    </xf>
    <xf numFmtId="0" fontId="14" fillId="0" borderId="53" xfId="10" quotePrefix="1" applyFont="1" applyFill="1" applyBorder="1" applyAlignment="1">
      <alignment vertical="center" wrapText="1"/>
    </xf>
    <xf numFmtId="0" fontId="14" fillId="0" borderId="91" xfId="10" quotePrefix="1" applyFont="1" applyFill="1" applyBorder="1" applyAlignment="1">
      <alignment vertical="center" wrapText="1"/>
    </xf>
    <xf numFmtId="0" fontId="14" fillId="0" borderId="92" xfId="10" quotePrefix="1" applyFont="1" applyFill="1" applyBorder="1" applyAlignment="1">
      <alignment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3" fillId="3" borderId="93" xfId="7" quotePrefix="1" applyFont="1" applyFill="1" applyBorder="1" applyAlignment="1">
      <alignment horizontal="center" vertical="center" wrapText="1"/>
    </xf>
    <xf numFmtId="0" fontId="13" fillId="3" borderId="94" xfId="7" applyFont="1" applyFill="1" applyBorder="1" applyAlignment="1">
      <alignment horizontal="center" vertical="center" wrapText="1"/>
    </xf>
    <xf numFmtId="0" fontId="14" fillId="3" borderId="19" xfId="10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horizontal="center" vertical="center" wrapText="1"/>
    </xf>
    <xf numFmtId="0" fontId="13" fillId="3" borderId="53" xfId="7" quotePrefix="1" applyFont="1" applyFill="1" applyBorder="1" applyAlignment="1">
      <alignment horizontal="center" vertical="center" wrapText="1"/>
    </xf>
    <xf numFmtId="0" fontId="13" fillId="2" borderId="95" xfId="7" applyFont="1" applyFill="1" applyBorder="1" applyAlignment="1">
      <alignment horizontal="center" vertical="center" wrapText="1"/>
    </xf>
    <xf numFmtId="0" fontId="13" fillId="2" borderId="96" xfId="7" applyFont="1" applyFill="1" applyBorder="1" applyAlignment="1">
      <alignment horizontal="center" vertical="center" wrapText="1"/>
    </xf>
    <xf numFmtId="0" fontId="13" fillId="2" borderId="97" xfId="7" applyFont="1" applyFill="1" applyBorder="1" applyAlignment="1">
      <alignment horizontal="center" vertical="center" wrapText="1"/>
    </xf>
    <xf numFmtId="0" fontId="73" fillId="0" borderId="0" xfId="0" applyFont="1" applyFill="1"/>
    <xf numFmtId="0" fontId="13" fillId="3" borderId="44" xfId="7" quotePrefix="1" applyFont="1" applyFill="1" applyBorder="1" applyAlignment="1">
      <alignment horizontal="center" vertical="center" wrapText="1"/>
    </xf>
    <xf numFmtId="0" fontId="1" fillId="4" borderId="53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9" xfId="10" applyFont="1" applyFill="1" applyBorder="1" applyAlignment="1">
      <alignment vertical="center" wrapText="1"/>
    </xf>
    <xf numFmtId="0" fontId="13" fillId="2" borderId="8" xfId="10" applyFont="1" applyFill="1" applyBorder="1" applyAlignment="1">
      <alignment vertical="center" wrapText="1"/>
    </xf>
    <xf numFmtId="0" fontId="13" fillId="2" borderId="9" xfId="10" applyFont="1" applyFill="1" applyBorder="1" applyAlignment="1">
      <alignment vertical="center" wrapText="1"/>
    </xf>
    <xf numFmtId="0" fontId="13" fillId="2" borderId="98" xfId="10" applyFont="1" applyFill="1" applyBorder="1" applyAlignment="1">
      <alignment vertical="center" wrapText="1"/>
    </xf>
    <xf numFmtId="0" fontId="32" fillId="0" borderId="71" xfId="0" applyFont="1" applyBorder="1" applyAlignment="1">
      <alignment horizontal="left" wrapText="1"/>
    </xf>
    <xf numFmtId="0" fontId="14" fillId="2" borderId="2" xfId="7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3" fillId="2" borderId="99" xfId="7" applyFont="1" applyFill="1" applyBorder="1" applyAlignment="1">
      <alignment horizontal="center" vertical="center" wrapText="1"/>
    </xf>
    <xf numFmtId="0" fontId="13" fillId="2" borderId="66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vertical="center" wrapText="1"/>
    </xf>
    <xf numFmtId="0" fontId="14" fillId="2" borderId="65" xfId="7" applyFont="1" applyFill="1" applyBorder="1" applyAlignment="1">
      <alignment vertical="center" wrapText="1"/>
    </xf>
    <xf numFmtId="0" fontId="13" fillId="2" borderId="96" xfId="7" applyFont="1" applyFill="1" applyBorder="1" applyAlignment="1">
      <alignment vertical="center" wrapText="1"/>
    </xf>
    <xf numFmtId="0" fontId="14" fillId="2" borderId="95" xfId="7" applyFont="1" applyFill="1" applyBorder="1" applyAlignment="1">
      <alignment vertical="center" wrapText="1"/>
    </xf>
    <xf numFmtId="0" fontId="13" fillId="2" borderId="100" xfId="7" applyFont="1" applyFill="1" applyBorder="1" applyAlignment="1">
      <alignment vertical="center" wrapText="1"/>
    </xf>
    <xf numFmtId="0" fontId="13" fillId="2" borderId="8" xfId="7" applyFont="1" applyFill="1" applyBorder="1" applyAlignment="1">
      <alignment vertical="center" wrapText="1"/>
    </xf>
    <xf numFmtId="0" fontId="13" fillId="2" borderId="65" xfId="7" applyFont="1" applyFill="1" applyBorder="1" applyAlignment="1">
      <alignment vertical="center" wrapText="1"/>
    </xf>
    <xf numFmtId="0" fontId="13" fillId="2" borderId="101" xfId="7" applyFont="1" applyFill="1" applyBorder="1" applyAlignment="1">
      <alignment vertical="center" wrapText="1"/>
    </xf>
    <xf numFmtId="0" fontId="32" fillId="0" borderId="9" xfId="0" applyFont="1" applyBorder="1" applyAlignment="1">
      <alignment horizontal="left" wrapText="1"/>
    </xf>
    <xf numFmtId="0" fontId="13" fillId="2" borderId="102" xfId="7" applyFont="1" applyFill="1" applyBorder="1" applyAlignment="1">
      <alignment horizontal="center" vertical="center" wrapText="1"/>
    </xf>
    <xf numFmtId="0" fontId="14" fillId="2" borderId="103" xfId="10" applyFont="1" applyFill="1" applyBorder="1" applyAlignment="1">
      <alignment horizontal="center" vertical="center" wrapText="1"/>
    </xf>
    <xf numFmtId="0" fontId="13" fillId="2" borderId="73" xfId="7" applyFont="1" applyFill="1" applyBorder="1" applyAlignment="1">
      <alignment horizontal="center" vertical="center" wrapText="1"/>
    </xf>
    <xf numFmtId="0" fontId="15" fillId="2" borderId="104" xfId="7" applyFont="1" applyFill="1" applyBorder="1" applyAlignment="1">
      <alignment vertical="center" wrapText="1"/>
    </xf>
    <xf numFmtId="0" fontId="14" fillId="2" borderId="105" xfId="10" applyFont="1" applyFill="1" applyBorder="1" applyAlignment="1">
      <alignment vertical="center" wrapText="1"/>
    </xf>
    <xf numFmtId="0" fontId="14" fillId="2" borderId="67" xfId="10" applyFont="1" applyFill="1" applyBorder="1" applyAlignment="1">
      <alignment vertical="center" wrapText="1"/>
    </xf>
    <xf numFmtId="0" fontId="14" fillId="2" borderId="106" xfId="10" applyFont="1" applyFill="1" applyBorder="1" applyAlignment="1">
      <alignment vertical="center" wrapText="1"/>
    </xf>
    <xf numFmtId="0" fontId="14" fillId="2" borderId="107" xfId="10" applyFont="1" applyFill="1" applyBorder="1" applyAlignment="1">
      <alignment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4" fillId="2" borderId="9" xfId="7" applyFont="1" applyFill="1" applyBorder="1" applyAlignment="1">
      <alignment horizontal="center" vertical="center" wrapText="1"/>
    </xf>
    <xf numFmtId="0" fontId="14" fillId="2" borderId="108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109" xfId="10" applyFont="1" applyFill="1" applyBorder="1" applyAlignment="1">
      <alignment horizontal="center" vertical="center" wrapText="1"/>
    </xf>
    <xf numFmtId="0" fontId="13" fillId="2" borderId="108" xfId="7" applyFont="1" applyFill="1" applyBorder="1" applyAlignment="1">
      <alignment horizontal="center" vertical="center" wrapText="1"/>
    </xf>
    <xf numFmtId="0" fontId="13" fillId="2" borderId="110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3" fillId="2" borderId="9" xfId="10" applyFont="1" applyFill="1" applyBorder="1" applyAlignment="1">
      <alignment horizontal="center" vertical="center" wrapText="1"/>
    </xf>
    <xf numFmtId="0" fontId="13" fillId="2" borderId="98" xfId="1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8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9" xfId="0" applyFont="1" applyFill="1" applyBorder="1" applyAlignment="1">
      <alignment horizontal="center" vertical="center"/>
    </xf>
    <xf numFmtId="0" fontId="18" fillId="2" borderId="95" xfId="0" applyFont="1" applyFill="1" applyBorder="1" applyAlignment="1">
      <alignment horizontal="center" vertical="center"/>
    </xf>
    <xf numFmtId="0" fontId="14" fillId="2" borderId="98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2" borderId="101" xfId="10" applyFont="1" applyFill="1" applyBorder="1" applyAlignment="1">
      <alignment horizontal="center" vertical="center" wrapText="1"/>
    </xf>
    <xf numFmtId="0" fontId="14" fillId="2" borderId="100" xfId="10" applyFont="1" applyFill="1" applyBorder="1" applyAlignment="1">
      <alignment horizontal="center" vertical="center" wrapText="1"/>
    </xf>
    <xf numFmtId="0" fontId="13" fillId="2" borderId="101" xfId="7" applyFont="1" applyFill="1" applyBorder="1" applyAlignment="1">
      <alignment horizontal="center" vertical="center" wrapText="1"/>
    </xf>
    <xf numFmtId="0" fontId="14" fillId="2" borderId="105" xfId="10" applyFont="1" applyFill="1" applyBorder="1" applyAlignment="1">
      <alignment horizontal="center" vertical="center" wrapText="1"/>
    </xf>
    <xf numFmtId="0" fontId="14" fillId="2" borderId="111" xfId="10" applyFont="1" applyFill="1" applyBorder="1" applyAlignment="1">
      <alignment horizontal="center" vertical="center" wrapText="1"/>
    </xf>
    <xf numFmtId="0" fontId="14" fillId="2" borderId="89" xfId="10" applyFont="1" applyFill="1" applyBorder="1" applyAlignment="1">
      <alignment horizontal="center" vertical="center" wrapText="1"/>
    </xf>
    <xf numFmtId="0" fontId="14" fillId="2" borderId="97" xfId="10" applyFont="1" applyFill="1" applyBorder="1" applyAlignment="1">
      <alignment horizontal="center" vertical="center" wrapText="1"/>
    </xf>
    <xf numFmtId="0" fontId="14" fillId="2" borderId="80" xfId="10" applyFont="1" applyFill="1" applyBorder="1" applyAlignment="1">
      <alignment horizontal="center" vertical="center" wrapText="1"/>
    </xf>
    <xf numFmtId="0" fontId="14" fillId="2" borderId="90" xfId="10" applyFont="1" applyFill="1" applyBorder="1" applyAlignment="1">
      <alignment horizontal="center" vertical="center" wrapText="1"/>
    </xf>
    <xf numFmtId="0" fontId="32" fillId="0" borderId="112" xfId="0" applyFont="1" applyBorder="1" applyAlignment="1">
      <alignment horizontal="left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73" xfId="10" applyFont="1" applyFill="1" applyBorder="1" applyAlignment="1">
      <alignment horizontal="center" vertical="center" wrapText="1"/>
    </xf>
    <xf numFmtId="0" fontId="14" fillId="2" borderId="113" xfId="10" applyFont="1" applyFill="1" applyBorder="1" applyAlignment="1">
      <alignment horizontal="center" vertical="center" wrapText="1"/>
    </xf>
    <xf numFmtId="0" fontId="14" fillId="2" borderId="114" xfId="1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2" borderId="9" xfId="10" applyFont="1" applyFill="1" applyBorder="1" applyAlignment="1">
      <alignment horizontal="center" vertical="center" wrapText="1"/>
    </xf>
    <xf numFmtId="0" fontId="14" fillId="2" borderId="112" xfId="10" applyFont="1" applyFill="1" applyBorder="1" applyAlignment="1">
      <alignment horizontal="center" vertical="center" wrapText="1"/>
    </xf>
    <xf numFmtId="0" fontId="14" fillId="0" borderId="89" xfId="10" applyFont="1" applyFill="1" applyBorder="1" applyAlignment="1">
      <alignment horizontal="center" vertical="center" wrapText="1"/>
    </xf>
    <xf numFmtId="0" fontId="14" fillId="0" borderId="97" xfId="10" applyFont="1" applyFill="1" applyBorder="1" applyAlignment="1">
      <alignment horizontal="center" vertical="center" wrapText="1"/>
    </xf>
    <xf numFmtId="0" fontId="14" fillId="0" borderId="80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65" xfId="10" applyFont="1" applyFill="1" applyBorder="1" applyAlignment="1">
      <alignment horizontal="center" vertical="center" wrapText="1"/>
    </xf>
    <xf numFmtId="0" fontId="14" fillId="2" borderId="105" xfId="7" applyFont="1" applyFill="1" applyBorder="1" applyAlignment="1">
      <alignment horizontal="center" vertical="center" wrapText="1"/>
    </xf>
    <xf numFmtId="0" fontId="14" fillId="2" borderId="67" xfId="7" applyFont="1" applyFill="1" applyBorder="1" applyAlignment="1">
      <alignment horizontal="center" vertical="center" wrapText="1"/>
    </xf>
    <xf numFmtId="0" fontId="14" fillId="2" borderId="106" xfId="7" applyFont="1" applyFill="1" applyBorder="1" applyAlignment="1">
      <alignment horizontal="center" vertical="center" wrapText="1"/>
    </xf>
    <xf numFmtId="0" fontId="14" fillId="2" borderId="107" xfId="7" applyFont="1" applyFill="1" applyBorder="1" applyAlignment="1">
      <alignment horizontal="center" vertical="center" wrapText="1"/>
    </xf>
    <xf numFmtId="0" fontId="14" fillId="2" borderId="103" xfId="7" applyFont="1" applyFill="1" applyBorder="1" applyAlignment="1">
      <alignment horizontal="center" vertical="center" wrapText="1"/>
    </xf>
    <xf numFmtId="0" fontId="14" fillId="2" borderId="113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96" xfId="10" applyFont="1" applyFill="1" applyBorder="1" applyAlignment="1">
      <alignment horizontal="center" vertical="center" wrapText="1"/>
    </xf>
    <xf numFmtId="0" fontId="14" fillId="2" borderId="95" xfId="1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18" fillId="0" borderId="115" xfId="0" applyFont="1" applyBorder="1" applyAlignment="1">
      <alignment vertical="top" wrapText="1"/>
    </xf>
    <xf numFmtId="0" fontId="16" fillId="2" borderId="10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0" xfId="0" applyFont="1" applyFill="1" applyBorder="1"/>
    <xf numFmtId="0" fontId="32" fillId="3" borderId="43" xfId="7" applyFont="1" applyFill="1" applyBorder="1" applyAlignment="1">
      <alignment horizontal="center" vertical="center" wrapText="1"/>
    </xf>
    <xf numFmtId="0" fontId="9" fillId="4" borderId="11" xfId="4" quotePrefix="1" applyFont="1" applyFill="1" applyBorder="1" applyAlignment="1">
      <alignment horizontal="center" vertical="center" wrapText="1"/>
    </xf>
    <xf numFmtId="0" fontId="9" fillId="4" borderId="48" xfId="4" quotePrefix="1" applyFont="1" applyFill="1" applyBorder="1" applyAlignment="1">
      <alignment horizontal="center" vertical="center" wrapText="1"/>
    </xf>
    <xf numFmtId="0" fontId="9" fillId="4" borderId="61" xfId="4" quotePrefix="1" applyFont="1" applyFill="1" applyBorder="1" applyAlignment="1">
      <alignment horizontal="center" vertical="center" wrapText="1"/>
    </xf>
    <xf numFmtId="0" fontId="13" fillId="3" borderId="21" xfId="10" quotePrefix="1" applyFont="1" applyFill="1" applyBorder="1" applyAlignment="1">
      <alignment vertical="center" wrapText="1"/>
    </xf>
    <xf numFmtId="0" fontId="13" fillId="3" borderId="22" xfId="10" quotePrefix="1" applyFont="1" applyFill="1" applyBorder="1" applyAlignment="1">
      <alignment vertical="center" wrapText="1"/>
    </xf>
    <xf numFmtId="0" fontId="14" fillId="3" borderId="23" xfId="10" quotePrefix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91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9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91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87" xfId="0" applyFont="1" applyFill="1" applyBorder="1" applyAlignment="1">
      <alignment horizontal="center" vertical="center" wrapText="1"/>
    </xf>
    <xf numFmtId="0" fontId="17" fillId="3" borderId="92" xfId="0" applyFont="1" applyFill="1" applyBorder="1" applyAlignment="1">
      <alignment horizontal="center" vertical="center" wrapText="1"/>
    </xf>
    <xf numFmtId="0" fontId="13" fillId="2" borderId="116" xfId="10" applyFont="1" applyFill="1" applyBorder="1" applyAlignment="1">
      <alignment horizontal="center" vertical="center" wrapText="1"/>
    </xf>
    <xf numFmtId="0" fontId="13" fillId="2" borderId="117" xfId="10" applyFont="1" applyFill="1" applyBorder="1" applyAlignment="1">
      <alignment horizontal="center" vertical="center" wrapText="1"/>
    </xf>
    <xf numFmtId="0" fontId="13" fillId="2" borderId="118" xfId="10" applyFont="1" applyFill="1" applyBorder="1" applyAlignment="1">
      <alignment horizontal="center" vertical="center" wrapText="1"/>
    </xf>
    <xf numFmtId="0" fontId="14" fillId="3" borderId="17" xfId="10" quotePrefix="1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vertical="center" wrapText="1"/>
    </xf>
    <xf numFmtId="0" fontId="13" fillId="3" borderId="13" xfId="7" applyFont="1" applyFill="1" applyBorder="1" applyAlignment="1">
      <alignment horizontal="center" vertical="center" wrapText="1"/>
    </xf>
    <xf numFmtId="0" fontId="13" fillId="3" borderId="15" xfId="7" applyFont="1" applyFill="1" applyBorder="1" applyAlignment="1">
      <alignment horizontal="center" vertical="center" wrapText="1"/>
    </xf>
    <xf numFmtId="0" fontId="14" fillId="3" borderId="15" xfId="7" quotePrefix="1" applyFont="1" applyFill="1" applyBorder="1" applyAlignment="1">
      <alignment horizontal="center" vertical="center" wrapText="1"/>
    </xf>
    <xf numFmtId="0" fontId="13" fillId="3" borderId="15" xfId="7" quotePrefix="1" applyFont="1" applyFill="1" applyBorder="1" applyAlignment="1">
      <alignment horizontal="center" vertical="center" wrapText="1"/>
    </xf>
    <xf numFmtId="0" fontId="9" fillId="4" borderId="11" xfId="7" quotePrefix="1" applyFont="1" applyFill="1" applyBorder="1" applyAlignment="1">
      <alignment horizontal="center" vertical="center" wrapText="1"/>
    </xf>
    <xf numFmtId="0" fontId="9" fillId="4" borderId="45" xfId="7" quotePrefix="1" applyFont="1" applyFill="1" applyBorder="1" applyAlignment="1">
      <alignment horizontal="center" vertical="center" wrapText="1"/>
    </xf>
    <xf numFmtId="0" fontId="9" fillId="4" borderId="55" xfId="7" quotePrefix="1" applyFont="1" applyFill="1" applyBorder="1" applyAlignment="1">
      <alignment horizontal="center" vertical="center" wrapText="1"/>
    </xf>
    <xf numFmtId="0" fontId="9" fillId="4" borderId="46" xfId="7" quotePrefix="1" applyFont="1" applyFill="1" applyBorder="1" applyAlignment="1">
      <alignment horizontal="center" vertical="center" wrapText="1"/>
    </xf>
    <xf numFmtId="0" fontId="9" fillId="4" borderId="48" xfId="7" quotePrefix="1" applyFont="1" applyFill="1" applyBorder="1" applyAlignment="1">
      <alignment horizontal="center" vertical="center" wrapText="1"/>
    </xf>
    <xf numFmtId="0" fontId="57" fillId="3" borderId="41" xfId="10" quotePrefix="1" applyFont="1" applyFill="1" applyBorder="1" applyAlignment="1">
      <alignment vertical="center" wrapText="1"/>
    </xf>
    <xf numFmtId="0" fontId="1" fillId="3" borderId="11" xfId="10" quotePrefix="1" applyFont="1" applyFill="1" applyBorder="1" applyAlignment="1">
      <alignment vertical="center" wrapText="1"/>
    </xf>
    <xf numFmtId="0" fontId="1" fillId="3" borderId="45" xfId="10" quotePrefix="1" applyFont="1" applyFill="1" applyBorder="1" applyAlignment="1">
      <alignment vertical="center" wrapText="1"/>
    </xf>
    <xf numFmtId="0" fontId="1" fillId="3" borderId="46" xfId="10" quotePrefix="1" applyFont="1" applyFill="1" applyBorder="1" applyAlignment="1">
      <alignment vertical="center" wrapText="1"/>
    </xf>
    <xf numFmtId="0" fontId="1" fillId="3" borderId="48" xfId="10" quotePrefix="1" applyFont="1" applyFill="1" applyBorder="1" applyAlignment="1">
      <alignment vertical="center" wrapText="1"/>
    </xf>
    <xf numFmtId="0" fontId="1" fillId="3" borderId="55" xfId="10" quotePrefix="1" applyFont="1" applyFill="1" applyBorder="1" applyAlignment="1">
      <alignment vertical="center" wrapText="1"/>
    </xf>
    <xf numFmtId="0" fontId="1" fillId="3" borderId="41" xfId="10" quotePrefix="1" applyFont="1" applyFill="1" applyBorder="1" applyAlignment="1">
      <alignment vertical="center" wrapText="1"/>
    </xf>
    <xf numFmtId="0" fontId="1" fillId="3" borderId="12" xfId="10" quotePrefix="1" applyFont="1" applyFill="1" applyBorder="1" applyAlignment="1">
      <alignment vertical="center" wrapText="1"/>
    </xf>
    <xf numFmtId="0" fontId="58" fillId="3" borderId="41" xfId="0" applyFont="1" applyFill="1" applyBorder="1" applyAlignment="1">
      <alignment horizontal="left" vertical="center" wrapText="1"/>
    </xf>
    <xf numFmtId="0" fontId="38" fillId="3" borderId="17" xfId="0" applyFont="1" applyFill="1" applyBorder="1" applyAlignment="1">
      <alignment vertical="top" wrapText="1"/>
    </xf>
    <xf numFmtId="0" fontId="32" fillId="3" borderId="14" xfId="10" quotePrefix="1" applyFont="1" applyFill="1" applyBorder="1" applyAlignment="1">
      <alignment horizontal="center" vertical="center" wrapText="1"/>
    </xf>
    <xf numFmtId="0" fontId="32" fillId="3" borderId="15" xfId="10" quotePrefix="1" applyFont="1" applyFill="1" applyBorder="1" applyAlignment="1">
      <alignment horizontal="center" vertical="center" wrapText="1"/>
    </xf>
    <xf numFmtId="0" fontId="32" fillId="3" borderId="16" xfId="10" quotePrefix="1" applyFont="1" applyFill="1" applyBorder="1" applyAlignment="1">
      <alignment horizontal="center" vertical="center" wrapText="1"/>
    </xf>
    <xf numFmtId="0" fontId="32" fillId="3" borderId="81" xfId="10" quotePrefix="1" applyFont="1" applyFill="1" applyBorder="1" applyAlignment="1">
      <alignment horizontal="center" vertical="center" wrapText="1"/>
    </xf>
    <xf numFmtId="0" fontId="32" fillId="3" borderId="17" xfId="10" quotePrefix="1" applyFont="1" applyFill="1" applyBorder="1" applyAlignment="1">
      <alignment horizontal="center" vertical="center" wrapText="1"/>
    </xf>
    <xf numFmtId="0" fontId="32" fillId="3" borderId="14" xfId="7" applyFont="1" applyFill="1" applyBorder="1" applyAlignment="1">
      <alignment horizontal="center" vertical="center" wrapText="1"/>
    </xf>
    <xf numFmtId="0" fontId="32" fillId="3" borderId="16" xfId="7" applyFont="1" applyFill="1" applyBorder="1" applyAlignment="1">
      <alignment horizontal="center" vertical="center" wrapText="1"/>
    </xf>
    <xf numFmtId="0" fontId="32" fillId="3" borderId="38" xfId="7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vertical="top" wrapText="1"/>
    </xf>
    <xf numFmtId="0" fontId="32" fillId="3" borderId="28" xfId="10" quotePrefix="1" applyFont="1" applyFill="1" applyBorder="1" applyAlignment="1">
      <alignment horizontal="center" vertical="center" wrapText="1"/>
    </xf>
    <xf numFmtId="0" fontId="32" fillId="3" borderId="29" xfId="10" quotePrefix="1" applyFont="1" applyFill="1" applyBorder="1" applyAlignment="1">
      <alignment horizontal="center" vertical="center" wrapText="1"/>
    </xf>
    <xf numFmtId="0" fontId="32" fillId="3" borderId="30" xfId="10" quotePrefix="1" applyFont="1" applyFill="1" applyBorder="1" applyAlignment="1">
      <alignment horizontal="center" vertical="center" wrapText="1"/>
    </xf>
    <xf numFmtId="0" fontId="32" fillId="3" borderId="119" xfId="10" quotePrefix="1" applyFont="1" applyFill="1" applyBorder="1" applyAlignment="1">
      <alignment horizontal="center" vertical="center" wrapText="1"/>
    </xf>
    <xf numFmtId="0" fontId="32" fillId="3" borderId="40" xfId="10" quotePrefix="1" applyFont="1" applyFill="1" applyBorder="1" applyAlignment="1">
      <alignment horizontal="center" vertical="center" wrapText="1"/>
    </xf>
    <xf numFmtId="0" fontId="32" fillId="3" borderId="28" xfId="7" applyFont="1" applyFill="1" applyBorder="1" applyAlignment="1">
      <alignment horizontal="center" vertical="center" wrapText="1"/>
    </xf>
    <xf numFmtId="0" fontId="32" fillId="3" borderId="30" xfId="7" applyFont="1" applyFill="1" applyBorder="1" applyAlignment="1">
      <alignment horizontal="center" vertical="center" wrapText="1"/>
    </xf>
    <xf numFmtId="0" fontId="32" fillId="3" borderId="11" xfId="7" quotePrefix="1" applyFont="1" applyFill="1" applyBorder="1" applyAlignment="1">
      <alignment horizontal="center" vertical="center" wrapText="1"/>
    </xf>
    <xf numFmtId="0" fontId="32" fillId="3" borderId="12" xfId="7" quotePrefix="1" applyFont="1" applyFill="1" applyBorder="1" applyAlignment="1">
      <alignment horizontal="center" vertical="center" wrapText="1"/>
    </xf>
    <xf numFmtId="0" fontId="32" fillId="3" borderId="48" xfId="7" quotePrefix="1" applyFont="1" applyFill="1" applyBorder="1" applyAlignment="1">
      <alignment horizontal="center" vertical="center" wrapText="1"/>
    </xf>
    <xf numFmtId="0" fontId="32" fillId="3" borderId="41" xfId="7" quotePrefix="1" applyFont="1" applyFill="1" applyBorder="1" applyAlignment="1">
      <alignment horizontal="center" vertical="center" wrapText="1"/>
    </xf>
    <xf numFmtId="0" fontId="32" fillId="3" borderId="11" xfId="4" quotePrefix="1" applyFont="1" applyFill="1" applyBorder="1" applyAlignment="1">
      <alignment horizontal="center" vertical="center" textRotation="255" wrapText="1"/>
    </xf>
    <xf numFmtId="0" fontId="32" fillId="3" borderId="48" xfId="4" quotePrefix="1" applyFont="1" applyFill="1" applyBorder="1" applyAlignment="1">
      <alignment horizontal="center" vertical="center" textRotation="255" wrapText="1"/>
    </xf>
    <xf numFmtId="0" fontId="32" fillId="3" borderId="61" xfId="4" quotePrefix="1" applyFont="1" applyFill="1" applyBorder="1" applyAlignment="1">
      <alignment horizontal="center" vertical="center" textRotation="255" wrapText="1"/>
    </xf>
    <xf numFmtId="0" fontId="32" fillId="3" borderId="47" xfId="4" quotePrefix="1" applyFont="1" applyFill="1" applyBorder="1" applyAlignment="1">
      <alignment horizontal="center" vertical="center" textRotation="255" wrapText="1"/>
    </xf>
    <xf numFmtId="0" fontId="32" fillId="3" borderId="41" xfId="4" quotePrefix="1" applyFont="1" applyFill="1" applyBorder="1" applyAlignment="1">
      <alignment horizontal="center" vertical="center" textRotation="255" wrapText="1"/>
    </xf>
    <xf numFmtId="0" fontId="39" fillId="3" borderId="17" xfId="0" applyFont="1" applyFill="1" applyBorder="1" applyAlignment="1">
      <alignment horizontal="left" vertical="center" wrapText="1"/>
    </xf>
    <xf numFmtId="0" fontId="59" fillId="3" borderId="21" xfId="7" quotePrefix="1" applyFont="1" applyFill="1" applyBorder="1" applyAlignment="1">
      <alignment vertical="center" wrapText="1"/>
    </xf>
    <xf numFmtId="0" fontId="59" fillId="3" borderId="22" xfId="7" quotePrefix="1" applyFont="1" applyFill="1" applyBorder="1" applyAlignment="1">
      <alignment vertical="center" wrapText="1"/>
    </xf>
    <xf numFmtId="0" fontId="32" fillId="3" borderId="23" xfId="7" quotePrefix="1" applyFont="1" applyFill="1" applyBorder="1" applyAlignment="1">
      <alignment vertical="center" wrapText="1"/>
    </xf>
    <xf numFmtId="0" fontId="59" fillId="3" borderId="42" xfId="7" quotePrefix="1" applyFont="1" applyFill="1" applyBorder="1" applyAlignment="1">
      <alignment vertical="center" wrapText="1"/>
    </xf>
    <xf numFmtId="0" fontId="32" fillId="3" borderId="93" xfId="7" quotePrefix="1" applyFont="1" applyFill="1" applyBorder="1" applyAlignment="1">
      <alignment vertical="center" wrapText="1"/>
    </xf>
    <xf numFmtId="0" fontId="32" fillId="3" borderId="13" xfId="7" applyFont="1" applyFill="1" applyBorder="1" applyAlignment="1">
      <alignment vertical="center" wrapText="1"/>
    </xf>
    <xf numFmtId="0" fontId="32" fillId="3" borderId="15" xfId="7" applyFont="1" applyFill="1" applyBorder="1" applyAlignment="1">
      <alignment vertical="center" wrapText="1"/>
    </xf>
    <xf numFmtId="0" fontId="32" fillId="3" borderId="94" xfId="7" applyFont="1" applyFill="1" applyBorder="1" applyAlignment="1">
      <alignment vertical="center" wrapText="1"/>
    </xf>
    <xf numFmtId="0" fontId="39" fillId="3" borderId="13" xfId="0" applyFont="1" applyFill="1" applyBorder="1" applyAlignment="1">
      <alignment horizontal="left" vertical="center" wrapText="1"/>
    </xf>
    <xf numFmtId="0" fontId="40" fillId="3" borderId="38" xfId="10" quotePrefix="1" applyFont="1" applyFill="1" applyBorder="1" applyAlignment="1">
      <alignment horizontal="center" vertical="center" wrapText="1"/>
    </xf>
    <xf numFmtId="0" fontId="40" fillId="3" borderId="26" xfId="10" quotePrefix="1" applyFont="1" applyFill="1" applyBorder="1" applyAlignment="1">
      <alignment horizontal="center" vertical="center" wrapText="1"/>
    </xf>
    <xf numFmtId="0" fontId="40" fillId="3" borderId="43" xfId="10" quotePrefix="1" applyFont="1" applyFill="1" applyBorder="1" applyAlignment="1">
      <alignment horizontal="center" vertical="center" wrapText="1"/>
    </xf>
    <xf numFmtId="0" fontId="40" fillId="3" borderId="27" xfId="10" quotePrefix="1" applyFont="1" applyFill="1" applyBorder="1" applyAlignment="1">
      <alignment horizontal="center" vertical="center" wrapText="1"/>
    </xf>
    <xf numFmtId="0" fontId="40" fillId="3" borderId="39" xfId="10" quotePrefix="1" applyFont="1" applyFill="1" applyBorder="1" applyAlignment="1">
      <alignment horizontal="center" vertical="center" wrapText="1"/>
    </xf>
    <xf numFmtId="0" fontId="40" fillId="3" borderId="38" xfId="7" applyFont="1" applyFill="1" applyBorder="1" applyAlignment="1">
      <alignment horizontal="center" vertical="center" wrapText="1"/>
    </xf>
    <xf numFmtId="0" fontId="40" fillId="3" borderId="43" xfId="7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left" vertical="center" wrapText="1"/>
    </xf>
    <xf numFmtId="0" fontId="40" fillId="3" borderId="41" xfId="7" quotePrefix="1" applyFont="1" applyFill="1" applyBorder="1" applyAlignment="1">
      <alignment horizontal="center"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43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120" xfId="7" quotePrefix="1" applyFont="1" applyFill="1" applyBorder="1" applyAlignment="1">
      <alignment horizontal="center" vertical="center" wrapText="1"/>
    </xf>
    <xf numFmtId="0" fontId="14" fillId="5" borderId="85" xfId="10" quotePrefix="1" applyFont="1" applyFill="1" applyBorder="1" applyAlignment="1">
      <alignment horizontal="center" vertical="center" wrapText="1"/>
    </xf>
    <xf numFmtId="0" fontId="14" fillId="5" borderId="51" xfId="1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8" fillId="4" borderId="41" xfId="24" applyFont="1" applyFill="1" applyBorder="1" applyAlignment="1">
      <alignment horizontal="center" vertical="center" wrapText="1"/>
    </xf>
    <xf numFmtId="0" fontId="28" fillId="4" borderId="12" xfId="24" applyFont="1" applyFill="1" applyBorder="1" applyAlignment="1">
      <alignment horizontal="center" vertical="center" wrapText="1"/>
    </xf>
    <xf numFmtId="14" fontId="31" fillId="3" borderId="121" xfId="8" applyNumberFormat="1" applyFont="1" applyFill="1" applyBorder="1" applyAlignment="1">
      <alignment vertical="center" wrapText="1"/>
    </xf>
    <xf numFmtId="0" fontId="15" fillId="3" borderId="82" xfId="10" applyFont="1" applyFill="1" applyBorder="1" applyAlignment="1">
      <alignment vertical="center" wrapText="1"/>
    </xf>
    <xf numFmtId="0" fontId="60" fillId="3" borderId="41" xfId="0" applyFont="1" applyFill="1" applyBorder="1" applyAlignment="1">
      <alignment horizontal="left" vertical="center" wrapText="1"/>
    </xf>
    <xf numFmtId="0" fontId="24" fillId="3" borderId="119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4" fillId="4" borderId="18" xfId="10" quotePrefix="1" applyFont="1" applyFill="1" applyBorder="1" applyAlignment="1">
      <alignment horizontal="center" vertical="center" wrapText="1"/>
    </xf>
    <xf numFmtId="0" fontId="14" fillId="4" borderId="19" xfId="10" quotePrefix="1" applyFont="1" applyFill="1" applyBorder="1" applyAlignment="1">
      <alignment horizontal="center" vertical="center" wrapText="1"/>
    </xf>
    <xf numFmtId="0" fontId="14" fillId="4" borderId="20" xfId="10" quotePrefix="1" applyFont="1" applyFill="1" applyBorder="1" applyAlignment="1">
      <alignment horizontal="center" vertical="center" wrapText="1"/>
    </xf>
    <xf numFmtId="0" fontId="13" fillId="4" borderId="63" xfId="10" applyFont="1" applyFill="1" applyBorder="1" applyAlignment="1">
      <alignment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8" xfId="10" quotePrefix="1" applyFont="1" applyFill="1" applyBorder="1" applyAlignment="1">
      <alignment horizontal="center" vertical="center" wrapText="1"/>
    </xf>
    <xf numFmtId="0" fontId="14" fillId="4" borderId="26" xfId="10" quotePrefix="1" applyFont="1" applyFill="1" applyBorder="1" applyAlignment="1">
      <alignment horizontal="center" vertical="center" wrapText="1"/>
    </xf>
    <xf numFmtId="0" fontId="14" fillId="4" borderId="43" xfId="10" quotePrefix="1" applyFont="1" applyFill="1" applyBorder="1" applyAlignment="1">
      <alignment horizontal="center" vertical="center" wrapText="1"/>
    </xf>
    <xf numFmtId="0" fontId="14" fillId="4" borderId="24" xfId="10" applyFont="1" applyFill="1" applyBorder="1" applyAlignment="1">
      <alignment vertical="center" wrapText="1"/>
    </xf>
    <xf numFmtId="0" fontId="31" fillId="4" borderId="25" xfId="8" applyFont="1" applyFill="1" applyBorder="1" applyAlignment="1">
      <alignment vertical="center" wrapText="1"/>
    </xf>
    <xf numFmtId="0" fontId="14" fillId="4" borderId="84" xfId="10" applyFont="1" applyFill="1" applyBorder="1" applyAlignment="1">
      <alignment vertical="center" wrapText="1"/>
    </xf>
    <xf numFmtId="0" fontId="14" fillId="4" borderId="51" xfId="10" quotePrefix="1" applyFont="1" applyFill="1" applyBorder="1" applyAlignment="1">
      <alignment horizontal="center" vertical="center" wrapText="1"/>
    </xf>
    <xf numFmtId="0" fontId="14" fillId="4" borderId="85" xfId="10" quotePrefix="1" applyFont="1" applyFill="1" applyBorder="1" applyAlignment="1">
      <alignment horizontal="center" vertical="center" wrapText="1"/>
    </xf>
    <xf numFmtId="0" fontId="14" fillId="4" borderId="122" xfId="10" quotePrefix="1" applyFont="1" applyFill="1" applyBorder="1" applyAlignment="1">
      <alignment horizontal="center" vertical="center" wrapText="1"/>
    </xf>
    <xf numFmtId="0" fontId="13" fillId="4" borderId="56" xfId="7" quotePrefix="1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16" fillId="4" borderId="85" xfId="0" applyFont="1" applyFill="1" applyBorder="1" applyAlignment="1">
      <alignment horizontal="center" vertical="center" wrapText="1"/>
    </xf>
    <xf numFmtId="0" fontId="16" fillId="4" borderId="122" xfId="0" applyFont="1" applyFill="1" applyBorder="1" applyAlignment="1">
      <alignment horizontal="center" vertical="center" wrapText="1"/>
    </xf>
    <xf numFmtId="0" fontId="13" fillId="4" borderId="56" xfId="10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38" xfId="7" quotePrefix="1" applyFont="1" applyFill="1" applyBorder="1" applyAlignment="1">
      <alignment horizontal="center" vertical="center" wrapText="1"/>
    </xf>
    <xf numFmtId="0" fontId="14" fillId="4" borderId="26" xfId="7" quotePrefix="1" applyFont="1" applyFill="1" applyBorder="1" applyAlignment="1">
      <alignment horizontal="center" vertical="center" wrapText="1"/>
    </xf>
    <xf numFmtId="0" fontId="14" fillId="4" borderId="43" xfId="7" quotePrefix="1" applyFont="1" applyFill="1" applyBorder="1" applyAlignment="1">
      <alignment horizontal="center" vertical="center" wrapText="1"/>
    </xf>
    <xf numFmtId="0" fontId="31" fillId="4" borderId="49" xfId="8" applyFont="1" applyFill="1" applyBorder="1" applyAlignment="1">
      <alignment vertical="center" wrapText="1"/>
    </xf>
    <xf numFmtId="0" fontId="14" fillId="4" borderId="91" xfId="10" applyFont="1" applyFill="1" applyBorder="1" applyAlignment="1">
      <alignment vertical="center" wrapText="1"/>
    </xf>
    <xf numFmtId="0" fontId="31" fillId="4" borderId="121" xfId="8" applyFont="1" applyFill="1" applyBorder="1" applyAlignment="1">
      <alignment vertical="center" wrapText="1"/>
    </xf>
    <xf numFmtId="0" fontId="14" fillId="4" borderId="92" xfId="1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62" fillId="0" borderId="123" xfId="23" applyFont="1" applyBorder="1" applyAlignment="1">
      <alignment horizontal="center" vertical="center" wrapText="1"/>
    </xf>
    <xf numFmtId="0" fontId="63" fillId="0" borderId="124" xfId="23" applyFont="1" applyBorder="1" applyAlignment="1">
      <alignment horizontal="center" wrapText="1"/>
    </xf>
    <xf numFmtId="0" fontId="62" fillId="0" borderId="125" xfId="23" applyFont="1" applyBorder="1" applyAlignment="1">
      <alignment horizontal="center" vertical="center" wrapText="1"/>
    </xf>
    <xf numFmtId="0" fontId="64" fillId="0" borderId="126" xfId="23" applyFont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124" xfId="0" applyFont="1" applyBorder="1" applyAlignment="1">
      <alignment horizontal="center" vertical="center"/>
    </xf>
    <xf numFmtId="0" fontId="56" fillId="0" borderId="125" xfId="0" applyFont="1" applyFill="1" applyBorder="1" applyAlignment="1">
      <alignment horizontal="center" vertical="center"/>
    </xf>
    <xf numFmtId="0" fontId="55" fillId="0" borderId="125" xfId="0" applyFont="1" applyBorder="1" applyAlignment="1">
      <alignment horizontal="center" vertical="center" textRotation="90" wrapText="1"/>
    </xf>
    <xf numFmtId="0" fontId="55" fillId="0" borderId="125" xfId="0" applyFont="1" applyBorder="1" applyAlignment="1">
      <alignment horizontal="center" vertical="center"/>
    </xf>
    <xf numFmtId="0" fontId="54" fillId="0" borderId="1" xfId="0" applyFont="1" applyFill="1" applyBorder="1" applyAlignment="1">
      <alignment horizontal="left" wrapText="1"/>
    </xf>
    <xf numFmtId="0" fontId="54" fillId="0" borderId="1" xfId="26" applyFont="1">
      <alignment horizontal="left" vertical="distributed"/>
    </xf>
    <xf numFmtId="0" fontId="54" fillId="0" borderId="0" xfId="0" applyFont="1" applyAlignment="1">
      <alignment horizontal="distributed" vertical="center"/>
    </xf>
    <xf numFmtId="0" fontId="25" fillId="0" borderId="41" xfId="0" applyFont="1" applyFill="1" applyBorder="1" applyAlignment="1">
      <alignment horizontal="left" vertical="center"/>
    </xf>
    <xf numFmtId="49" fontId="25" fillId="0" borderId="63" xfId="0" applyNumberFormat="1" applyFont="1" applyFill="1" applyBorder="1" applyAlignment="1">
      <alignment horizontal="left"/>
    </xf>
    <xf numFmtId="49" fontId="25" fillId="0" borderId="54" xfId="0" applyNumberFormat="1" applyFont="1" applyFill="1" applyBorder="1" applyAlignment="1">
      <alignment horizontal="left"/>
    </xf>
    <xf numFmtId="0" fontId="54" fillId="0" borderId="1" xfId="26" applyFont="1" applyAlignment="1">
      <alignment horizontal="left" vertical="distributed"/>
    </xf>
    <xf numFmtId="49" fontId="25" fillId="0" borderId="4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14" fillId="3" borderId="82" xfId="10" applyFont="1" applyFill="1" applyBorder="1" applyAlignment="1">
      <alignment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87" xfId="0" applyFont="1" applyFill="1" applyBorder="1" applyAlignment="1">
      <alignment horizontal="center" vertical="center" wrapText="1"/>
    </xf>
    <xf numFmtId="0" fontId="14" fillId="3" borderId="33" xfId="7" quotePrefix="1" applyFont="1" applyFill="1" applyBorder="1" applyAlignment="1">
      <alignment horizontal="center" vertical="center" wrapText="1"/>
    </xf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127" xfId="10" quotePrefix="1" applyFont="1" applyFill="1" applyBorder="1" applyAlignment="1">
      <alignment horizontal="center" vertical="center" wrapText="1"/>
    </xf>
    <xf numFmtId="0" fontId="14" fillId="3" borderId="128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34" fillId="4" borderId="25" xfId="0" applyFont="1" applyFill="1" applyBorder="1" applyAlignment="1">
      <alignment horizontal="left" vertical="center" wrapText="1"/>
    </xf>
    <xf numFmtId="0" fontId="13" fillId="3" borderId="12" xfId="10" applyFont="1" applyFill="1" applyBorder="1" applyAlignment="1">
      <alignment horizontal="center" vertical="center" wrapText="1"/>
    </xf>
    <xf numFmtId="0" fontId="13" fillId="3" borderId="11" xfId="10" applyFont="1" applyFill="1" applyBorder="1" applyAlignment="1">
      <alignment horizontal="center" vertical="center" wrapText="1"/>
    </xf>
    <xf numFmtId="0" fontId="14" fillId="0" borderId="25" xfId="10" applyFont="1" applyFill="1" applyBorder="1" applyAlignment="1">
      <alignment horizontal="center" vertical="center" wrapText="1"/>
    </xf>
    <xf numFmtId="0" fontId="14" fillId="0" borderId="26" xfId="10" applyFont="1" applyFill="1" applyBorder="1" applyAlignment="1">
      <alignment horizontal="center" vertical="center" wrapText="1"/>
    </xf>
    <xf numFmtId="0" fontId="14" fillId="0" borderId="27" xfId="10" applyFont="1" applyFill="1" applyBorder="1" applyAlignment="1">
      <alignment horizontal="center" vertical="center" wrapText="1"/>
    </xf>
    <xf numFmtId="0" fontId="18" fillId="0" borderId="25" xfId="10" applyFont="1" applyFill="1" applyBorder="1" applyAlignment="1">
      <alignment horizontal="center" vertical="center" wrapText="1"/>
    </xf>
    <xf numFmtId="0" fontId="18" fillId="0" borderId="26" xfId="10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3" borderId="33" xfId="7" applyFont="1" applyFill="1" applyBorder="1" applyAlignment="1">
      <alignment horizontal="center" vertical="center" wrapText="1"/>
    </xf>
    <xf numFmtId="0" fontId="13" fillId="3" borderId="34" xfId="7" applyFont="1" applyFill="1" applyBorder="1" applyAlignment="1">
      <alignment horizontal="center" vertical="center" wrapText="1"/>
    </xf>
    <xf numFmtId="0" fontId="13" fillId="0" borderId="32" xfId="7" applyFont="1" applyFill="1" applyBorder="1" applyAlignment="1">
      <alignment horizontal="center" vertical="center" wrapText="1"/>
    </xf>
    <xf numFmtId="0" fontId="13" fillId="0" borderId="33" xfId="7" applyFont="1" applyFill="1" applyBorder="1" applyAlignment="1">
      <alignment horizontal="center" vertical="center" wrapText="1"/>
    </xf>
    <xf numFmtId="0" fontId="13" fillId="0" borderId="34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vertical="center" wrapText="1"/>
    </xf>
    <xf numFmtId="0" fontId="13" fillId="3" borderId="36" xfId="7" applyFont="1" applyFill="1" applyBorder="1" applyAlignment="1">
      <alignment vertical="center" wrapText="1"/>
    </xf>
    <xf numFmtId="0" fontId="13" fillId="3" borderId="37" xfId="7" applyFont="1" applyFill="1" applyBorder="1" applyAlignment="1">
      <alignment vertical="center" wrapText="1"/>
    </xf>
    <xf numFmtId="0" fontId="13" fillId="0" borderId="32" xfId="7" applyFont="1" applyFill="1" applyBorder="1" applyAlignment="1">
      <alignment vertical="center" wrapText="1"/>
    </xf>
    <xf numFmtId="0" fontId="13" fillId="0" borderId="36" xfId="7" applyFont="1" applyFill="1" applyBorder="1" applyAlignment="1">
      <alignment vertical="center" wrapText="1"/>
    </xf>
    <xf numFmtId="0" fontId="13" fillId="0" borderId="37" xfId="7" applyFont="1" applyFill="1" applyBorder="1" applyAlignment="1">
      <alignment vertical="center" wrapText="1"/>
    </xf>
    <xf numFmtId="0" fontId="14" fillId="0" borderId="63" xfId="10" applyFont="1" applyFill="1" applyBorder="1" applyAlignment="1">
      <alignment horizontal="center" vertical="center" wrapText="1"/>
    </xf>
    <xf numFmtId="0" fontId="14" fillId="0" borderId="19" xfId="10" applyFont="1" applyFill="1" applyBorder="1" applyAlignment="1">
      <alignment horizontal="center" vertical="center" wrapText="1"/>
    </xf>
    <xf numFmtId="0" fontId="14" fillId="0" borderId="127" xfId="10" applyFont="1" applyFill="1" applyBorder="1" applyAlignment="1">
      <alignment horizontal="center" vertical="center" wrapText="1"/>
    </xf>
    <xf numFmtId="0" fontId="14" fillId="0" borderId="84" xfId="10" applyFont="1" applyFill="1" applyBorder="1" applyAlignment="1">
      <alignment horizontal="center" vertical="center" wrapText="1"/>
    </xf>
    <xf numFmtId="0" fontId="14" fillId="0" borderId="85" xfId="10" applyFont="1" applyFill="1" applyBorder="1" applyAlignment="1">
      <alignment horizontal="center" vertical="center" wrapText="1"/>
    </xf>
    <xf numFmtId="0" fontId="14" fillId="0" borderId="52" xfId="10" applyFont="1" applyFill="1" applyBorder="1" applyAlignment="1">
      <alignment horizontal="center" vertical="center" wrapText="1"/>
    </xf>
    <xf numFmtId="0" fontId="14" fillId="3" borderId="21" xfId="7" applyFont="1" applyFill="1" applyBorder="1" applyAlignment="1">
      <alignment horizontal="center" vertical="center" wrapText="1"/>
    </xf>
    <xf numFmtId="0" fontId="14" fillId="3" borderId="42" xfId="7" applyFont="1" applyFill="1" applyBorder="1" applyAlignment="1">
      <alignment horizontal="center" vertical="center" wrapText="1"/>
    </xf>
    <xf numFmtId="0" fontId="14" fillId="3" borderId="63" xfId="10" applyFont="1" applyFill="1" applyBorder="1" applyAlignment="1">
      <alignment horizontal="center" vertical="center" wrapText="1"/>
    </xf>
    <xf numFmtId="0" fontId="14" fillId="3" borderId="19" xfId="10" applyFont="1" applyFill="1" applyBorder="1" applyAlignment="1">
      <alignment horizontal="center" vertical="center" wrapText="1"/>
    </xf>
    <xf numFmtId="0" fontId="14" fillId="3" borderId="18" xfId="10" applyFont="1" applyFill="1" applyBorder="1" applyAlignment="1">
      <alignment horizontal="center" vertical="center" wrapText="1"/>
    </xf>
    <xf numFmtId="0" fontId="14" fillId="3" borderId="127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horizontal="center" vertical="center" wrapText="1"/>
    </xf>
    <xf numFmtId="0" fontId="14" fillId="3" borderId="38" xfId="10" applyFont="1" applyFill="1" applyBorder="1" applyAlignment="1">
      <alignment horizontal="center" vertical="center" wrapText="1"/>
    </xf>
    <xf numFmtId="0" fontId="14" fillId="3" borderId="27" xfId="10" applyFont="1" applyFill="1" applyBorder="1" applyAlignment="1">
      <alignment horizontal="center" vertical="center" wrapText="1"/>
    </xf>
    <xf numFmtId="0" fontId="14" fillId="3" borderId="84" xfId="10" applyFont="1" applyFill="1" applyBorder="1" applyAlignment="1">
      <alignment horizontal="center" vertical="center" wrapText="1"/>
    </xf>
    <xf numFmtId="0" fontId="14" fillId="3" borderId="85" xfId="10" applyFont="1" applyFill="1" applyBorder="1" applyAlignment="1">
      <alignment horizontal="center" vertical="center" wrapText="1"/>
    </xf>
    <xf numFmtId="0" fontId="14" fillId="3" borderId="51" xfId="10" applyFont="1" applyFill="1" applyBorder="1" applyAlignment="1">
      <alignment horizontal="center" vertical="center" wrapText="1"/>
    </xf>
    <xf numFmtId="0" fontId="14" fillId="3" borderId="52" xfId="10" applyFont="1" applyFill="1" applyBorder="1" applyAlignment="1">
      <alignment horizontal="center" vertical="center" wrapText="1"/>
    </xf>
    <xf numFmtId="0" fontId="64" fillId="0" borderId="129" xfId="23" applyFont="1" applyBorder="1" applyAlignment="1">
      <alignment horizontal="center" vertical="center"/>
    </xf>
    <xf numFmtId="0" fontId="64" fillId="0" borderId="50" xfId="23" applyFont="1" applyBorder="1" applyAlignment="1">
      <alignment horizontal="center" vertical="center"/>
    </xf>
    <xf numFmtId="0" fontId="65" fillId="0" borderId="49" xfId="23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/>
    </xf>
    <xf numFmtId="0" fontId="55" fillId="0" borderId="126" xfId="0" applyFont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left"/>
    </xf>
    <xf numFmtId="0" fontId="25" fillId="0" borderId="49" xfId="23" applyFont="1" applyFill="1" applyBorder="1" applyAlignment="1">
      <alignment horizontal="left" vertical="center" wrapText="1"/>
    </xf>
    <xf numFmtId="0" fontId="66" fillId="0" borderId="12" xfId="23" applyFont="1" applyFill="1" applyBorder="1" applyAlignment="1">
      <alignment horizontal="left" vertical="center" wrapText="1"/>
    </xf>
    <xf numFmtId="0" fontId="9" fillId="4" borderId="38" xfId="4" quotePrefix="1" applyFont="1" applyFill="1" applyBorder="1" applyAlignment="1">
      <alignment horizontal="center" vertical="center" textRotation="255" wrapText="1"/>
    </xf>
    <xf numFmtId="0" fontId="9" fillId="4" borderId="27" xfId="4" quotePrefix="1" applyFont="1" applyFill="1" applyBorder="1" applyAlignment="1">
      <alignment horizontal="center" vertical="center" textRotation="255" wrapText="1"/>
    </xf>
    <xf numFmtId="0" fontId="9" fillId="4" borderId="120" xfId="4" quotePrefix="1" applyFont="1" applyFill="1" applyBorder="1" applyAlignment="1">
      <alignment horizontal="center" vertical="center" textRotation="255" wrapText="1"/>
    </xf>
    <xf numFmtId="0" fontId="34" fillId="4" borderId="38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left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119" xfId="7" quotePrefix="1" applyFont="1" applyFill="1" applyBorder="1" applyAlignment="1">
      <alignment horizontal="center" vertical="center" wrapText="1"/>
    </xf>
    <xf numFmtId="0" fontId="9" fillId="4" borderId="51" xfId="4" quotePrefix="1" applyFont="1" applyFill="1" applyBorder="1" applyAlignment="1">
      <alignment horizontal="center" vertical="center" textRotation="255" wrapText="1"/>
    </xf>
    <xf numFmtId="0" fontId="9" fillId="4" borderId="52" xfId="4" quotePrefix="1" applyFont="1" applyFill="1" applyBorder="1" applyAlignment="1">
      <alignment horizontal="center" vertical="center" textRotation="255" wrapText="1"/>
    </xf>
    <xf numFmtId="0" fontId="9" fillId="4" borderId="86" xfId="4" quotePrefix="1" applyFont="1" applyFill="1" applyBorder="1" applyAlignment="1">
      <alignment horizontal="center" vertical="center" textRotation="255" wrapText="1"/>
    </xf>
    <xf numFmtId="0" fontId="9" fillId="4" borderId="50" xfId="4" quotePrefix="1" applyFont="1" applyFill="1" applyBorder="1" applyAlignment="1">
      <alignment horizontal="center" vertical="center" textRotation="255" wrapText="1"/>
    </xf>
    <xf numFmtId="0" fontId="9" fillId="4" borderId="43" xfId="4" quotePrefix="1" applyFont="1" applyFill="1" applyBorder="1" applyAlignment="1">
      <alignment horizontal="center" vertical="center" textRotation="255" wrapText="1"/>
    </xf>
    <xf numFmtId="0" fontId="9" fillId="4" borderId="52" xfId="4" quotePrefix="1" applyFont="1" applyFill="1" applyBorder="1" applyAlignment="1">
      <alignment horizontal="center" vertical="center"/>
    </xf>
    <xf numFmtId="0" fontId="9" fillId="4" borderId="130" xfId="4" quotePrefix="1" applyFont="1" applyFill="1" applyBorder="1" applyAlignment="1">
      <alignment horizontal="center" vertical="center" wrapText="1"/>
    </xf>
    <xf numFmtId="0" fontId="9" fillId="4" borderId="122" xfId="4" quotePrefix="1" applyFont="1" applyFill="1" applyBorder="1" applyAlignment="1">
      <alignment vertical="center" textRotation="255" wrapText="1"/>
    </xf>
    <xf numFmtId="0" fontId="15" fillId="4" borderId="41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4" fillId="4" borderId="12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14" fillId="4" borderId="12" xfId="4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Protection="1">
      <protection locked="0"/>
    </xf>
    <xf numFmtId="0" fontId="18" fillId="4" borderId="1" xfId="10" quotePrefix="1" applyFont="1" applyFill="1" applyBorder="1" applyAlignment="1" applyProtection="1">
      <alignment vertical="center" wrapText="1"/>
      <protection locked="0"/>
    </xf>
    <xf numFmtId="0" fontId="18" fillId="4" borderId="25" xfId="10" quotePrefix="1" applyFont="1" applyFill="1" applyBorder="1" applyAlignment="1" applyProtection="1">
      <alignment vertical="center" wrapText="1"/>
      <protection locked="0"/>
    </xf>
    <xf numFmtId="0" fontId="18" fillId="4" borderId="25" xfId="10" applyFont="1" applyFill="1" applyBorder="1" applyAlignment="1" applyProtection="1">
      <alignment vertical="center" wrapText="1"/>
      <protection locked="0"/>
    </xf>
    <xf numFmtId="0" fontId="18" fillId="4" borderId="25" xfId="8" applyFont="1" applyFill="1" applyBorder="1" applyAlignment="1" applyProtection="1">
      <alignment vertical="center" wrapText="1"/>
      <protection locked="0"/>
    </xf>
    <xf numFmtId="0" fontId="43" fillId="4" borderId="49" xfId="0" applyFont="1" applyFill="1" applyBorder="1" applyAlignment="1" applyProtection="1">
      <alignment horizontal="center" vertical="center" wrapText="1"/>
      <protection locked="0"/>
    </xf>
    <xf numFmtId="0" fontId="18" fillId="4" borderId="84" xfId="10" applyFont="1" applyFill="1" applyBorder="1" applyAlignment="1" applyProtection="1">
      <alignment vertical="center" wrapText="1"/>
      <protection locked="0"/>
    </xf>
    <xf numFmtId="0" fontId="17" fillId="4" borderId="54" xfId="0" applyFont="1" applyFill="1" applyBorder="1" applyAlignment="1" applyProtection="1">
      <alignment horizontal="left" vertical="center" wrapText="1"/>
      <protection locked="0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8" fillId="4" borderId="39" xfId="10" quotePrefix="1" applyFont="1" applyFill="1" applyBorder="1" applyAlignment="1" applyProtection="1">
      <alignment vertical="center" wrapText="1"/>
      <protection locked="0"/>
    </xf>
    <xf numFmtId="0" fontId="18" fillId="4" borderId="39" xfId="10" applyFont="1" applyFill="1" applyBorder="1" applyAlignment="1" applyProtection="1">
      <alignment horizontal="left" vertical="center" wrapText="1"/>
      <protection locked="0"/>
    </xf>
    <xf numFmtId="0" fontId="18" fillId="4" borderId="39" xfId="8" applyFont="1" applyFill="1" applyBorder="1" applyAlignment="1" applyProtection="1">
      <alignment vertical="center" wrapText="1"/>
      <protection locked="0"/>
    </xf>
    <xf numFmtId="0" fontId="18" fillId="4" borderId="39" xfId="10" applyFont="1" applyFill="1" applyBorder="1" applyAlignment="1" applyProtection="1">
      <alignment vertical="center" wrapText="1"/>
      <protection locked="0"/>
    </xf>
    <xf numFmtId="0" fontId="18" fillId="4" borderId="40" xfId="10" applyFont="1" applyFill="1" applyBorder="1" applyAlignment="1" applyProtection="1">
      <alignment vertical="center" wrapText="1"/>
      <protection locked="0"/>
    </xf>
    <xf numFmtId="0" fontId="15" fillId="4" borderId="41" xfId="10" applyFont="1" applyFill="1" applyBorder="1" applyAlignment="1" applyProtection="1">
      <alignment vertical="center" wrapText="1"/>
      <protection locked="0"/>
    </xf>
    <xf numFmtId="0" fontId="28" fillId="4" borderId="41" xfId="0" applyFont="1" applyFill="1" applyBorder="1" applyAlignment="1" applyProtection="1">
      <alignment horizontal="left" vertical="center" wrapText="1"/>
      <protection locked="0"/>
    </xf>
    <xf numFmtId="0" fontId="18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18" fillId="4" borderId="1" xfId="10" quotePrefix="1" applyFont="1" applyFill="1" applyBorder="1" applyAlignment="1" applyProtection="1">
      <alignment horizontal="center" vertical="center" wrapText="1"/>
      <protection locked="0"/>
    </xf>
    <xf numFmtId="0" fontId="13" fillId="4" borderId="41" xfId="7" quotePrefix="1" applyFont="1" applyFill="1" applyBorder="1" applyAlignment="1" applyProtection="1">
      <alignment horizontal="center" vertical="center" wrapText="1"/>
      <protection locked="0"/>
    </xf>
    <xf numFmtId="0" fontId="13" fillId="4" borderId="31" xfId="7" quotePrefix="1" applyFont="1" applyFill="1" applyBorder="1" applyAlignment="1" applyProtection="1">
      <alignment horizontal="center" vertical="center" wrapText="1"/>
      <protection locked="0"/>
    </xf>
    <xf numFmtId="0" fontId="13" fillId="4" borderId="54" xfId="10" quotePrefix="1" applyFont="1" applyFill="1" applyBorder="1" applyAlignment="1" applyProtection="1">
      <alignment horizontal="center" vertical="center" wrapText="1"/>
      <protection locked="0"/>
    </xf>
    <xf numFmtId="0" fontId="14" fillId="4" borderId="41" xfId="7" quotePrefix="1" applyFont="1" applyFill="1" applyBorder="1" applyAlignment="1" applyProtection="1">
      <alignment horizontal="center" vertical="center" wrapText="1"/>
      <protection locked="0"/>
    </xf>
    <xf numFmtId="0" fontId="18" fillId="4" borderId="13" xfId="10" quotePrefix="1" applyFont="1" applyFill="1" applyBorder="1" applyAlignment="1" applyProtection="1">
      <alignment horizontal="center" vertical="center" wrapText="1"/>
      <protection locked="0"/>
    </xf>
    <xf numFmtId="0" fontId="18" fillId="4" borderId="41" xfId="0" applyFont="1" applyFill="1" applyBorder="1" applyAlignment="1" applyProtection="1">
      <alignment horizontal="center"/>
      <protection locked="0"/>
    </xf>
    <xf numFmtId="0" fontId="18" fillId="4" borderId="41" xfId="10" quotePrefix="1" applyFont="1" applyFill="1" applyBorder="1" applyAlignment="1" applyProtection="1">
      <alignment horizontal="center" vertical="center" wrapText="1"/>
      <protection locked="0"/>
    </xf>
    <xf numFmtId="0" fontId="17" fillId="4" borderId="41" xfId="0" applyFont="1" applyFill="1" applyBorder="1" applyAlignment="1" applyProtection="1">
      <alignment horizontal="center" vertical="center"/>
      <protection locked="0"/>
    </xf>
    <xf numFmtId="0" fontId="18" fillId="4" borderId="79" xfId="10" quotePrefix="1" applyFont="1" applyFill="1" applyBorder="1" applyAlignment="1" applyProtection="1">
      <alignment horizontal="center" vertical="center" wrapText="1"/>
      <protection locked="0"/>
    </xf>
    <xf numFmtId="0" fontId="18" fillId="4" borderId="94" xfId="10" quotePrefix="1" applyFont="1" applyFill="1" applyBorder="1" applyAlignment="1" applyProtection="1">
      <alignment horizontal="center" vertical="center" wrapText="1"/>
      <protection locked="0"/>
    </xf>
    <xf numFmtId="0" fontId="13" fillId="4" borderId="61" xfId="7" quotePrefix="1" applyFont="1" applyFill="1" applyBorder="1" applyAlignment="1" applyProtection="1">
      <alignment horizontal="center" vertical="center" wrapText="1"/>
      <protection locked="0"/>
    </xf>
    <xf numFmtId="0" fontId="13" fillId="4" borderId="35" xfId="7" quotePrefix="1" applyFont="1" applyFill="1" applyBorder="1" applyAlignment="1" applyProtection="1">
      <alignment horizontal="center" vertical="center" wrapText="1"/>
      <protection locked="0"/>
    </xf>
    <xf numFmtId="0" fontId="13" fillId="4" borderId="35" xfId="7" quotePrefix="1" applyFont="1" applyFill="1" applyBorder="1" applyAlignment="1" applyProtection="1">
      <alignment vertical="center" wrapText="1"/>
      <protection locked="0"/>
    </xf>
    <xf numFmtId="0" fontId="18" fillId="4" borderId="128" xfId="10" quotePrefix="1" applyFont="1" applyFill="1" applyBorder="1" applyAlignment="1" applyProtection="1">
      <alignment horizontal="center" vertical="center" wrapText="1"/>
      <protection locked="0"/>
    </xf>
    <xf numFmtId="0" fontId="13" fillId="4" borderId="59" xfId="10" quotePrefix="1" applyFont="1" applyFill="1" applyBorder="1" applyAlignment="1" applyProtection="1">
      <alignment horizontal="center" vertical="center" wrapText="1"/>
      <protection locked="0"/>
    </xf>
    <xf numFmtId="0" fontId="18" fillId="4" borderId="61" xfId="7" quotePrefix="1" applyFont="1" applyFill="1" applyBorder="1" applyAlignment="1" applyProtection="1">
      <alignment horizontal="center" vertical="center" wrapText="1"/>
      <protection locked="0"/>
    </xf>
    <xf numFmtId="0" fontId="18" fillId="4" borderId="61" xfId="0" applyFont="1" applyFill="1" applyBorder="1" applyAlignment="1" applyProtection="1">
      <alignment horizontal="center"/>
      <protection locked="0"/>
    </xf>
    <xf numFmtId="0" fontId="18" fillId="4" borderId="61" xfId="10" quotePrefix="1" applyFont="1" applyFill="1" applyBorder="1" applyAlignment="1" applyProtection="1">
      <alignment horizontal="center" vertical="center" wrapText="1"/>
      <protection locked="0"/>
    </xf>
    <xf numFmtId="0" fontId="17" fillId="4" borderId="61" xfId="0" applyFont="1" applyFill="1" applyBorder="1" applyAlignment="1" applyProtection="1">
      <alignment horizontal="center" vertical="center"/>
      <protection locked="0"/>
    </xf>
    <xf numFmtId="0" fontId="18" fillId="4" borderId="20" xfId="10" quotePrefix="1" applyFont="1" applyFill="1" applyBorder="1" applyAlignment="1" applyProtection="1">
      <alignment horizontal="center" vertical="center" wrapText="1"/>
      <protection locked="0"/>
    </xf>
    <xf numFmtId="0" fontId="18" fillId="4" borderId="18" xfId="10" quotePrefix="1" applyFont="1" applyFill="1" applyBorder="1" applyAlignment="1" applyProtection="1">
      <alignment horizontal="center" vertical="center" wrapText="1"/>
      <protection locked="0"/>
    </xf>
    <xf numFmtId="0" fontId="18" fillId="4" borderId="16" xfId="10" quotePrefix="1" applyFont="1" applyFill="1" applyBorder="1" applyAlignment="1" applyProtection="1">
      <alignment horizontal="center" vertical="center" wrapText="1"/>
      <protection locked="0"/>
    </xf>
    <xf numFmtId="0" fontId="18" fillId="4" borderId="14" xfId="10" quotePrefix="1" applyFont="1" applyFill="1" applyBorder="1" applyAlignment="1" applyProtection="1">
      <alignment horizontal="center" vertical="center" wrapText="1"/>
      <protection locked="0"/>
    </xf>
    <xf numFmtId="0" fontId="18" fillId="4" borderId="38" xfId="10" quotePrefix="1" applyFont="1" applyFill="1" applyBorder="1" applyAlignment="1" applyProtection="1">
      <alignment horizontal="center" vertical="center" wrapText="1"/>
      <protection locked="0"/>
    </xf>
    <xf numFmtId="0" fontId="18" fillId="4" borderId="23" xfId="10" quotePrefix="1" applyFont="1" applyFill="1" applyBorder="1" applyAlignment="1" applyProtection="1">
      <alignment horizontal="center" vertical="center" wrapText="1"/>
      <protection locked="0"/>
    </xf>
    <xf numFmtId="0" fontId="13" fillId="4" borderId="46" xfId="7" quotePrefix="1" applyFont="1" applyFill="1" applyBorder="1" applyAlignment="1" applyProtection="1">
      <alignment horizontal="center" vertical="center" wrapText="1"/>
      <protection locked="0"/>
    </xf>
    <xf numFmtId="0" fontId="13" fillId="4" borderId="11" xfId="7" quotePrefix="1" applyFont="1" applyFill="1" applyBorder="1" applyAlignment="1" applyProtection="1">
      <alignment horizontal="center" vertical="center" wrapText="1"/>
      <protection locked="0"/>
    </xf>
    <xf numFmtId="0" fontId="13" fillId="4" borderId="44" xfId="7" quotePrefix="1" applyFont="1" applyFill="1" applyBorder="1" applyAlignment="1" applyProtection="1">
      <alignment horizontal="center" vertical="center" wrapText="1"/>
      <protection locked="0"/>
    </xf>
    <xf numFmtId="0" fontId="13" fillId="4" borderId="32" xfId="7" quotePrefix="1" applyFont="1" applyFill="1" applyBorder="1" applyAlignment="1" applyProtection="1">
      <alignment horizontal="center" vertical="center" wrapText="1"/>
      <protection locked="0"/>
    </xf>
    <xf numFmtId="0" fontId="13" fillId="4" borderId="131" xfId="10" quotePrefix="1" applyFont="1" applyFill="1" applyBorder="1" applyAlignment="1" applyProtection="1">
      <alignment horizontal="center" vertical="center" wrapText="1"/>
      <protection locked="0"/>
    </xf>
    <xf numFmtId="0" fontId="13" fillId="4" borderId="56" xfId="10" quotePrefix="1" applyFont="1" applyFill="1" applyBorder="1" applyAlignment="1" applyProtection="1">
      <alignment horizontal="center" vertical="center" wrapText="1"/>
      <protection locked="0"/>
    </xf>
    <xf numFmtId="0" fontId="14" fillId="4" borderId="46" xfId="7" quotePrefix="1" applyFont="1" applyFill="1" applyBorder="1" applyAlignment="1" applyProtection="1">
      <alignment horizontal="center" vertical="center" wrapText="1"/>
      <protection locked="0"/>
    </xf>
    <xf numFmtId="0" fontId="18" fillId="4" borderId="11" xfId="7" quotePrefix="1" applyFont="1" applyFill="1" applyBorder="1" applyAlignment="1" applyProtection="1">
      <alignment horizontal="center" vertical="center" wrapText="1"/>
      <protection locked="0"/>
    </xf>
    <xf numFmtId="0" fontId="18" fillId="4" borderId="21" xfId="10" quotePrefix="1" applyFont="1" applyFill="1" applyBorder="1" applyAlignment="1" applyProtection="1">
      <alignment horizontal="center" vertical="center" wrapText="1"/>
      <protection locked="0"/>
    </xf>
    <xf numFmtId="0" fontId="18" fillId="4" borderId="46" xfId="0" applyFont="1" applyFill="1" applyBorder="1" applyAlignment="1" applyProtection="1">
      <alignment horizontal="center"/>
      <protection locked="0"/>
    </xf>
    <xf numFmtId="0" fontId="18" fillId="4" borderId="11" xfId="0" applyFont="1" applyFill="1" applyBorder="1" applyAlignment="1" applyProtection="1">
      <alignment horizontal="center"/>
      <protection locked="0"/>
    </xf>
    <xf numFmtId="0" fontId="18" fillId="4" borderId="46" xfId="10" quotePrefix="1" applyFont="1" applyFill="1" applyBorder="1" applyAlignment="1" applyProtection="1">
      <alignment horizontal="center" vertical="center" wrapText="1"/>
      <protection locked="0"/>
    </xf>
    <xf numFmtId="0" fontId="18" fillId="4" borderId="11" xfId="10" quotePrefix="1" applyFont="1" applyFill="1" applyBorder="1" applyAlignment="1" applyProtection="1">
      <alignment horizontal="center" vertical="center" wrapText="1"/>
      <protection locked="0"/>
    </xf>
    <xf numFmtId="0" fontId="17" fillId="4" borderId="46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8" fillId="4" borderId="127" xfId="10" quotePrefix="1" applyFont="1" applyFill="1" applyBorder="1" applyAlignment="1" applyProtection="1">
      <alignment horizontal="center" vertical="center" wrapText="1"/>
      <protection locked="0"/>
    </xf>
    <xf numFmtId="0" fontId="18" fillId="4" borderId="81" xfId="10" quotePrefix="1" applyFont="1" applyFill="1" applyBorder="1" applyAlignment="1" applyProtection="1">
      <alignment horizontal="center" vertical="center" wrapText="1"/>
      <protection locked="0"/>
    </xf>
    <xf numFmtId="0" fontId="18" fillId="4" borderId="27" xfId="10" quotePrefix="1" applyFont="1" applyFill="1" applyBorder="1" applyAlignment="1" applyProtection="1">
      <alignment horizontal="center" vertical="center" wrapText="1"/>
      <protection locked="0"/>
    </xf>
    <xf numFmtId="0" fontId="18" fillId="4" borderId="119" xfId="10" quotePrefix="1" applyFont="1" applyFill="1" applyBorder="1" applyAlignment="1" applyProtection="1">
      <alignment horizontal="center" vertical="center" wrapText="1"/>
      <protection locked="0"/>
    </xf>
    <xf numFmtId="0" fontId="13" fillId="4" borderId="48" xfId="7" quotePrefix="1" applyFont="1" applyFill="1" applyBorder="1" applyAlignment="1" applyProtection="1">
      <alignment horizontal="center" vertical="center" wrapText="1"/>
      <protection locked="0"/>
    </xf>
    <xf numFmtId="0" fontId="13" fillId="4" borderId="33" xfId="7" quotePrefix="1" applyFont="1" applyFill="1" applyBorder="1" applyAlignment="1" applyProtection="1">
      <alignment horizontal="center" vertical="center" wrapText="1"/>
      <protection locked="0"/>
    </xf>
    <xf numFmtId="0" fontId="13" fillId="4" borderId="57" xfId="10" quotePrefix="1" applyFont="1" applyFill="1" applyBorder="1" applyAlignment="1" applyProtection="1">
      <alignment horizontal="center" vertical="center" wrapText="1"/>
      <protection locked="0"/>
    </xf>
    <xf numFmtId="0" fontId="18" fillId="4" borderId="48" xfId="7" quotePrefix="1" applyFont="1" applyFill="1" applyBorder="1" applyAlignment="1" applyProtection="1">
      <alignment horizontal="center" vertical="center" wrapText="1"/>
      <protection locked="0"/>
    </xf>
    <xf numFmtId="0" fontId="18" fillId="4" borderId="42" xfId="10" quotePrefix="1" applyFont="1" applyFill="1" applyBorder="1" applyAlignment="1" applyProtection="1">
      <alignment horizontal="center" vertical="center" wrapText="1"/>
      <protection locked="0"/>
    </xf>
    <xf numFmtId="0" fontId="18" fillId="4" borderId="48" xfId="0" applyFont="1" applyFill="1" applyBorder="1" applyAlignment="1" applyProtection="1">
      <alignment horizontal="center"/>
      <protection locked="0"/>
    </xf>
    <xf numFmtId="0" fontId="18" fillId="4" borderId="48" xfId="10" quotePrefix="1" applyFont="1" applyFill="1" applyBorder="1" applyAlignment="1" applyProtection="1">
      <alignment horizontal="center" vertical="center" wrapText="1"/>
      <protection locked="0"/>
    </xf>
    <xf numFmtId="0" fontId="17" fillId="4" borderId="48" xfId="0" applyFont="1" applyFill="1" applyBorder="1" applyAlignment="1" applyProtection="1">
      <alignment horizontal="center" vertical="center"/>
      <protection locked="0"/>
    </xf>
    <xf numFmtId="0" fontId="18" fillId="4" borderId="62" xfId="10" quotePrefix="1" applyFont="1" applyFill="1" applyBorder="1" applyAlignment="1" applyProtection="1">
      <alignment horizontal="center" vertical="center" wrapText="1"/>
      <protection locked="0"/>
    </xf>
    <xf numFmtId="0" fontId="18" fillId="4" borderId="17" xfId="10" quotePrefix="1" applyFont="1" applyFill="1" applyBorder="1" applyAlignment="1" applyProtection="1">
      <alignment horizontal="center" vertical="center" wrapText="1"/>
      <protection locked="0"/>
    </xf>
    <xf numFmtId="0" fontId="13" fillId="4" borderId="55" xfId="7" quotePrefix="1" applyFont="1" applyFill="1" applyBorder="1" applyAlignment="1" applyProtection="1">
      <alignment horizontal="center" vertical="center" wrapText="1"/>
      <protection locked="0"/>
    </xf>
    <xf numFmtId="0" fontId="13" fillId="4" borderId="37" xfId="7" quotePrefix="1" applyFont="1" applyFill="1" applyBorder="1" applyAlignment="1" applyProtection="1">
      <alignment horizontal="center" vertical="center" wrapText="1"/>
      <protection locked="0"/>
    </xf>
    <xf numFmtId="0" fontId="13" fillId="4" borderId="132" xfId="10" quotePrefix="1" applyFont="1" applyFill="1" applyBorder="1" applyAlignment="1" applyProtection="1">
      <alignment horizontal="center" vertical="center" wrapText="1"/>
      <protection locked="0"/>
    </xf>
    <xf numFmtId="0" fontId="14" fillId="4" borderId="55" xfId="7" quotePrefix="1" applyFont="1" applyFill="1" applyBorder="1" applyAlignment="1" applyProtection="1">
      <alignment horizontal="center" vertical="center" wrapText="1"/>
      <protection locked="0"/>
    </xf>
    <xf numFmtId="0" fontId="18" fillId="4" borderId="93" xfId="10" quotePrefix="1" applyFont="1" applyFill="1" applyBorder="1" applyAlignment="1" applyProtection="1">
      <alignment horizontal="center" vertical="center" wrapText="1"/>
      <protection locked="0"/>
    </xf>
    <xf numFmtId="0" fontId="18" fillId="4" borderId="55" xfId="0" applyFont="1" applyFill="1" applyBorder="1" applyAlignment="1" applyProtection="1">
      <alignment horizontal="center"/>
      <protection locked="0"/>
    </xf>
    <xf numFmtId="0" fontId="18" fillId="4" borderId="55" xfId="10" quotePrefix="1" applyFont="1" applyFill="1" applyBorder="1" applyAlignment="1" applyProtection="1">
      <alignment horizontal="center" vertical="center" wrapText="1"/>
      <protection locked="0"/>
    </xf>
    <xf numFmtId="0" fontId="17" fillId="4" borderId="55" xfId="0" applyFont="1" applyFill="1" applyBorder="1" applyAlignment="1" applyProtection="1">
      <alignment horizontal="center" vertical="center"/>
      <protection locked="0"/>
    </xf>
    <xf numFmtId="0" fontId="18" fillId="4" borderId="41" xfId="7" quotePrefix="1" applyFont="1" applyFill="1" applyBorder="1" applyAlignment="1" applyProtection="1">
      <alignment horizontal="center" vertical="center" wrapText="1"/>
      <protection locked="0"/>
    </xf>
    <xf numFmtId="0" fontId="43" fillId="4" borderId="79" xfId="10" quotePrefix="1" applyFont="1" applyFill="1" applyBorder="1" applyAlignment="1" applyProtection="1">
      <alignment horizontal="center" vertical="center" wrapText="1"/>
      <protection locked="0"/>
    </xf>
    <xf numFmtId="0" fontId="13" fillId="4" borderId="53" xfId="10" quotePrefix="1" applyFont="1" applyFill="1" applyBorder="1" applyAlignment="1" applyProtection="1">
      <alignment vertical="center" wrapText="1"/>
      <protection locked="0"/>
    </xf>
    <xf numFmtId="0" fontId="18" fillId="4" borderId="26" xfId="10" quotePrefix="1" applyFont="1" applyFill="1" applyBorder="1" applyAlignment="1" applyProtection="1">
      <alignment horizontal="center" vertical="center" wrapText="1"/>
      <protection locked="0"/>
    </xf>
    <xf numFmtId="0" fontId="18" fillId="4" borderId="15" xfId="10" quotePrefix="1" applyFont="1" applyFill="1" applyBorder="1" applyAlignment="1" applyProtection="1">
      <alignment horizontal="center" vertical="center" wrapText="1"/>
      <protection locked="0"/>
    </xf>
    <xf numFmtId="0" fontId="13" fillId="4" borderId="45" xfId="7" quotePrefix="1" applyFont="1" applyFill="1" applyBorder="1" applyAlignment="1" applyProtection="1">
      <alignment horizontal="center" vertical="center" wrapText="1"/>
      <protection locked="0"/>
    </xf>
    <xf numFmtId="0" fontId="13" fillId="4" borderId="36" xfId="7" quotePrefix="1" applyFont="1" applyFill="1" applyBorder="1" applyAlignment="1" applyProtection="1">
      <alignment horizontal="center" vertical="center" wrapText="1"/>
      <protection locked="0"/>
    </xf>
    <xf numFmtId="0" fontId="13" fillId="4" borderId="133" xfId="10" quotePrefix="1" applyFont="1" applyFill="1" applyBorder="1" applyAlignment="1" applyProtection="1">
      <alignment horizontal="center" vertical="center" wrapText="1"/>
      <protection locked="0"/>
    </xf>
    <xf numFmtId="0" fontId="18" fillId="4" borderId="45" xfId="7" quotePrefix="1" applyFont="1" applyFill="1" applyBorder="1" applyAlignment="1" applyProtection="1">
      <alignment horizontal="center" vertical="center" wrapText="1"/>
      <protection locked="0"/>
    </xf>
    <xf numFmtId="0" fontId="18" fillId="4" borderId="22" xfId="10" quotePrefix="1" applyFont="1" applyFill="1" applyBorder="1" applyAlignment="1" applyProtection="1">
      <alignment horizontal="center" vertical="center" wrapText="1"/>
      <protection locked="0"/>
    </xf>
    <xf numFmtId="0" fontId="18" fillId="4" borderId="45" xfId="0" applyFont="1" applyFill="1" applyBorder="1" applyAlignment="1" applyProtection="1">
      <alignment horizontal="center"/>
      <protection locked="0"/>
    </xf>
    <xf numFmtId="0" fontId="18" fillId="4" borderId="45" xfId="10" quotePrefix="1" applyFont="1" applyFill="1" applyBorder="1" applyAlignment="1" applyProtection="1">
      <alignment horizontal="center" vertical="center" wrapText="1"/>
      <protection locked="0"/>
    </xf>
    <xf numFmtId="0" fontId="17" fillId="4" borderId="45" xfId="0" applyFont="1" applyFill="1" applyBorder="1" applyAlignment="1" applyProtection="1">
      <alignment horizontal="center" vertical="center"/>
      <protection locked="0"/>
    </xf>
    <xf numFmtId="0" fontId="18" fillId="4" borderId="19" xfId="10" quotePrefix="1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43" fillId="4" borderId="1" xfId="0" applyFont="1" applyFill="1" applyBorder="1" applyAlignment="1" applyProtection="1">
      <alignment horizontal="center" vertical="center" wrapText="1"/>
      <protection locked="0"/>
    </xf>
    <xf numFmtId="0" fontId="24" fillId="4" borderId="41" xfId="0" applyFont="1" applyFill="1" applyBorder="1" applyAlignment="1" applyProtection="1">
      <alignment horizontal="center" vertical="center" wrapText="1"/>
      <protection locked="0"/>
    </xf>
    <xf numFmtId="0" fontId="18" fillId="4" borderId="79" xfId="0" applyFont="1" applyFill="1" applyBorder="1" applyAlignment="1" applyProtection="1">
      <alignment horizontal="center" vertical="center" wrapText="1"/>
      <protection locked="0"/>
    </xf>
    <xf numFmtId="0" fontId="43" fillId="4" borderId="79" xfId="0" applyFont="1" applyFill="1" applyBorder="1" applyAlignment="1" applyProtection="1">
      <alignment horizontal="center" vertical="center" wrapText="1"/>
      <protection locked="0"/>
    </xf>
    <xf numFmtId="0" fontId="18" fillId="4" borderId="94" xfId="0" applyFont="1" applyFill="1" applyBorder="1" applyAlignment="1" applyProtection="1">
      <alignment horizontal="center" vertical="center" wrapText="1"/>
      <protection locked="0"/>
    </xf>
    <xf numFmtId="0" fontId="14" fillId="4" borderId="35" xfId="7" quotePrefix="1" applyFont="1" applyFill="1" applyBorder="1" applyAlignment="1" applyProtection="1">
      <alignment vertical="center" wrapText="1"/>
      <protection locked="0"/>
    </xf>
    <xf numFmtId="0" fontId="24" fillId="4" borderId="6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43" fillId="4" borderId="15" xfId="0" applyFont="1" applyFill="1" applyBorder="1" applyAlignment="1" applyProtection="1">
      <alignment horizontal="center" vertical="center" wrapText="1"/>
      <protection locked="0"/>
    </xf>
    <xf numFmtId="0" fontId="24" fillId="4" borderId="45" xfId="0" applyFont="1" applyFill="1" applyBorder="1" applyAlignment="1" applyProtection="1">
      <alignment horizontal="center" vertical="center" wrapText="1"/>
      <protection locked="0"/>
    </xf>
    <xf numFmtId="0" fontId="24" fillId="4" borderId="1" xfId="4" quotePrefix="1" applyFont="1" applyFill="1" applyBorder="1" applyAlignment="1" applyProtection="1">
      <alignment horizontal="center" vertical="center" wrapText="1"/>
      <protection locked="0"/>
    </xf>
    <xf numFmtId="0" fontId="14" fillId="4" borderId="41" xfId="4" quotePrefix="1" applyFont="1" applyFill="1" applyBorder="1" applyAlignment="1" applyProtection="1">
      <alignment horizontal="center" vertical="center" wrapText="1"/>
      <protection locked="0"/>
    </xf>
    <xf numFmtId="0" fontId="14" fillId="4" borderId="31" xfId="7" quotePrefix="1" applyFont="1" applyFill="1" applyBorder="1" applyAlignment="1" applyProtection="1">
      <alignment vertical="center" wrapText="1"/>
      <protection locked="0"/>
    </xf>
    <xf numFmtId="0" fontId="24" fillId="4" borderId="63" xfId="0" applyFont="1" applyFill="1" applyBorder="1" applyAlignment="1" applyProtection="1">
      <alignment horizontal="center" vertical="center" wrapText="1"/>
      <protection locked="0"/>
    </xf>
    <xf numFmtId="0" fontId="24" fillId="4" borderId="41" xfId="0" applyFont="1" applyFill="1" applyBorder="1" applyAlignment="1" applyProtection="1">
      <alignment horizontal="left" vertical="center" wrapText="1"/>
      <protection locked="0"/>
    </xf>
    <xf numFmtId="0" fontId="24" fillId="4" borderId="79" xfId="0" applyFont="1" applyFill="1" applyBorder="1" applyAlignment="1" applyProtection="1">
      <alignment horizontal="center"/>
      <protection locked="0"/>
    </xf>
    <xf numFmtId="0" fontId="24" fillId="4" borderId="79" xfId="0" applyFont="1" applyFill="1" applyBorder="1" applyAlignment="1" applyProtection="1">
      <alignment horizontal="center" vertical="center"/>
      <protection locked="0"/>
    </xf>
    <xf numFmtId="0" fontId="24" fillId="4" borderId="94" xfId="0" applyFont="1" applyFill="1" applyBorder="1" applyAlignment="1" applyProtection="1">
      <alignment horizontal="center" vertical="center"/>
      <protection locked="0"/>
    </xf>
    <xf numFmtId="0" fontId="24" fillId="4" borderId="61" xfId="0" applyFont="1" applyFill="1" applyBorder="1" applyProtection="1">
      <protection locked="0"/>
    </xf>
    <xf numFmtId="0" fontId="24" fillId="4" borderId="35" xfId="0" applyFont="1" applyFill="1" applyBorder="1" applyProtection="1">
      <protection locked="0"/>
    </xf>
    <xf numFmtId="0" fontId="24" fillId="4" borderId="128" xfId="0" applyFont="1" applyFill="1" applyBorder="1" applyAlignment="1" applyProtection="1">
      <alignment horizontal="center"/>
      <protection locked="0"/>
    </xf>
    <xf numFmtId="0" fontId="18" fillId="4" borderId="79" xfId="0" applyFont="1" applyFill="1" applyBorder="1" applyAlignment="1" applyProtection="1">
      <alignment horizontal="center" vertical="center"/>
      <protection locked="0"/>
    </xf>
    <xf numFmtId="0" fontId="24" fillId="4" borderId="19" xfId="4" quotePrefix="1" applyFont="1" applyFill="1" applyBorder="1" applyAlignment="1" applyProtection="1">
      <alignment horizontal="center" vertical="center" wrapText="1"/>
      <protection locked="0"/>
    </xf>
    <xf numFmtId="0" fontId="24" fillId="4" borderId="15" xfId="4" quotePrefix="1" applyFont="1" applyFill="1" applyBorder="1" applyAlignment="1" applyProtection="1">
      <alignment horizontal="center" vertical="center" wrapText="1"/>
      <protection locked="0"/>
    </xf>
    <xf numFmtId="0" fontId="14" fillId="4" borderId="45" xfId="4" quotePrefix="1" applyFont="1" applyFill="1" applyBorder="1" applyAlignment="1" applyProtection="1">
      <alignment horizontal="center" vertical="center" wrapText="1"/>
      <protection locked="0"/>
    </xf>
    <xf numFmtId="0" fontId="14" fillId="4" borderId="36" xfId="7" quotePrefix="1" applyFont="1" applyFill="1" applyBorder="1" applyAlignment="1" applyProtection="1">
      <alignment vertical="center" wrapText="1"/>
      <protection locked="0"/>
    </xf>
    <xf numFmtId="0" fontId="24" fillId="4" borderId="19" xfId="0" applyFont="1" applyFill="1" applyBorder="1" applyAlignment="1" applyProtection="1">
      <alignment horizontal="center" vertical="center" wrapText="1"/>
      <protection locked="0"/>
    </xf>
    <xf numFmtId="0" fontId="24" fillId="4" borderId="45" xfId="0" applyFont="1" applyFill="1" applyBorder="1" applyAlignment="1" applyProtection="1">
      <alignment horizontal="left" vertical="center" wrapText="1"/>
      <protection locked="0"/>
    </xf>
    <xf numFmtId="0" fontId="13" fillId="4" borderId="31" xfId="7" quotePrefix="1" applyFont="1" applyFill="1" applyBorder="1" applyAlignment="1" applyProtection="1">
      <alignment vertical="center" wrapText="1"/>
      <protection locked="0"/>
    </xf>
    <xf numFmtId="0" fontId="13" fillId="4" borderId="37" xfId="7" quotePrefix="1" applyFont="1" applyFill="1" applyBorder="1" applyAlignment="1" applyProtection="1">
      <alignment vertical="center" wrapText="1"/>
      <protection locked="0"/>
    </xf>
    <xf numFmtId="0" fontId="13" fillId="4" borderId="44" xfId="7" quotePrefix="1" applyFont="1" applyFill="1" applyBorder="1" applyAlignment="1" applyProtection="1">
      <alignment vertical="center" wrapText="1"/>
      <protection locked="0"/>
    </xf>
    <xf numFmtId="0" fontId="13" fillId="4" borderId="32" xfId="7" quotePrefix="1" applyFont="1" applyFill="1" applyBorder="1" applyAlignment="1" applyProtection="1">
      <alignment vertical="center" wrapText="1"/>
      <protection locked="0"/>
    </xf>
    <xf numFmtId="0" fontId="13" fillId="4" borderId="33" xfId="7" quotePrefix="1" applyFont="1" applyFill="1" applyBorder="1" applyAlignment="1" applyProtection="1">
      <alignment vertical="center" wrapText="1"/>
      <protection locked="0"/>
    </xf>
    <xf numFmtId="0" fontId="13" fillId="4" borderId="36" xfId="7" quotePrefix="1" applyFont="1" applyFill="1" applyBorder="1" applyAlignment="1" applyProtection="1">
      <alignment vertical="center" wrapText="1"/>
      <protection locked="0"/>
    </xf>
    <xf numFmtId="0" fontId="18" fillId="4" borderId="63" xfId="10" quotePrefix="1" applyFont="1" applyFill="1" applyBorder="1" applyAlignment="1" applyProtection="1">
      <alignment horizontal="center" vertical="center" wrapText="1"/>
      <protection locked="0"/>
    </xf>
    <xf numFmtId="0" fontId="18" fillId="4" borderId="63" xfId="0" applyFont="1" applyFill="1" applyBorder="1" applyAlignment="1" applyProtection="1">
      <alignment horizontal="center" vertical="center" wrapText="1"/>
      <protection locked="0"/>
    </xf>
    <xf numFmtId="0" fontId="18" fillId="4" borderId="128" xfId="0" applyFont="1" applyFill="1" applyBorder="1" applyAlignment="1" applyProtection="1">
      <alignment horizontal="center" vertical="center" wrapText="1"/>
      <protection locked="0"/>
    </xf>
    <xf numFmtId="0" fontId="18" fillId="4" borderId="25" xfId="10" quotePrefix="1" applyFont="1" applyFill="1" applyBorder="1" applyAlignment="1" applyProtection="1">
      <alignment horizontal="center" vertical="center" wrapText="1"/>
      <protection locked="0"/>
    </xf>
    <xf numFmtId="0" fontId="18" fillId="4" borderId="39" xfId="10" quotePrefix="1" applyFont="1" applyFill="1" applyBorder="1" applyAlignment="1" applyProtection="1">
      <alignment horizontal="center" vertical="center" wrapText="1"/>
      <protection locked="0"/>
    </xf>
    <xf numFmtId="0" fontId="18" fillId="4" borderId="43" xfId="10" quotePrefix="1" applyFont="1" applyFill="1" applyBorder="1" applyAlignment="1" applyProtection="1">
      <alignment horizontal="center" vertical="center" wrapText="1"/>
      <protection locked="0"/>
    </xf>
    <xf numFmtId="0" fontId="18" fillId="4" borderId="120" xfId="10" quotePrefix="1" applyFont="1" applyFill="1" applyBorder="1" applyAlignment="1" applyProtection="1">
      <alignment horizontal="center" vertical="center" wrapText="1"/>
      <protection locked="0"/>
    </xf>
    <xf numFmtId="0" fontId="18" fillId="4" borderId="25" xfId="0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120" xfId="0" applyFont="1" applyFill="1" applyBorder="1" applyAlignment="1" applyProtection="1">
      <alignment horizontal="center" vertical="center" wrapText="1"/>
      <protection locked="0"/>
    </xf>
    <xf numFmtId="0" fontId="24" fillId="4" borderId="25" xfId="0" applyFont="1" applyFill="1" applyBorder="1" applyAlignment="1" applyProtection="1">
      <alignment horizontal="center" vertical="center" wrapText="1"/>
      <protection locked="0"/>
    </xf>
    <xf numFmtId="0" fontId="24" fillId="4" borderId="26" xfId="0" applyFont="1" applyFill="1" applyBorder="1" applyAlignment="1" applyProtection="1">
      <alignment horizontal="center" vertical="center" wrapText="1"/>
      <protection locked="0"/>
    </xf>
    <xf numFmtId="0" fontId="24" fillId="4" borderId="120" xfId="0" applyFont="1" applyFill="1" applyBorder="1" applyAlignment="1" applyProtection="1">
      <alignment horizontal="center"/>
      <protection locked="0"/>
    </xf>
    <xf numFmtId="0" fontId="43" fillId="4" borderId="25" xfId="0" applyFont="1" applyFill="1" applyBorder="1" applyAlignment="1" applyProtection="1">
      <alignment horizontal="center" vertical="center" wrapText="1"/>
      <protection locked="0"/>
    </xf>
    <xf numFmtId="0" fontId="43" fillId="4" borderId="26" xfId="0" applyFont="1" applyFill="1" applyBorder="1" applyAlignment="1" applyProtection="1">
      <alignment horizontal="center" vertical="center" wrapText="1"/>
      <protection locked="0"/>
    </xf>
    <xf numFmtId="0" fontId="43" fillId="4" borderId="120" xfId="0" applyFont="1" applyFill="1" applyBorder="1" applyAlignment="1" applyProtection="1">
      <alignment horizontal="center" vertical="center" wrapText="1"/>
      <protection locked="0"/>
    </xf>
    <xf numFmtId="0" fontId="18" fillId="4" borderId="84" xfId="10" quotePrefix="1" applyFont="1" applyFill="1" applyBorder="1" applyAlignment="1" applyProtection="1">
      <alignment horizontal="center" vertical="center" wrapText="1"/>
      <protection locked="0"/>
    </xf>
    <xf numFmtId="0" fontId="18" fillId="4" borderId="87" xfId="10" quotePrefix="1" applyFont="1" applyFill="1" applyBorder="1" applyAlignment="1" applyProtection="1">
      <alignment horizontal="center" vertical="center" wrapText="1"/>
      <protection locked="0"/>
    </xf>
    <xf numFmtId="0" fontId="18" fillId="4" borderId="122" xfId="10" quotePrefix="1" applyFont="1" applyFill="1" applyBorder="1" applyAlignment="1" applyProtection="1">
      <alignment horizontal="center" vertical="center" wrapText="1"/>
      <protection locked="0"/>
    </xf>
    <xf numFmtId="0" fontId="18" fillId="4" borderId="51" xfId="10" quotePrefix="1" applyFont="1" applyFill="1" applyBorder="1" applyAlignment="1" applyProtection="1">
      <alignment horizontal="center" vertical="center" wrapText="1"/>
      <protection locked="0"/>
    </xf>
    <xf numFmtId="0" fontId="18" fillId="4" borderId="52" xfId="10" quotePrefix="1" applyFont="1" applyFill="1" applyBorder="1" applyAlignment="1" applyProtection="1">
      <alignment horizontal="center" vertical="center" wrapText="1"/>
      <protection locked="0"/>
    </xf>
    <xf numFmtId="0" fontId="18" fillId="4" borderId="86" xfId="10" quotePrefix="1" applyFont="1" applyFill="1" applyBorder="1" applyAlignment="1" applyProtection="1">
      <alignment horizontal="center" vertical="center" wrapText="1"/>
      <protection locked="0"/>
    </xf>
    <xf numFmtId="0" fontId="18" fillId="4" borderId="85" xfId="10" quotePrefix="1" applyFont="1" applyFill="1" applyBorder="1" applyAlignment="1" applyProtection="1">
      <alignment horizontal="center" vertical="center" wrapText="1"/>
      <protection locked="0"/>
    </xf>
    <xf numFmtId="0" fontId="18" fillId="4" borderId="84" xfId="0" applyFont="1" applyFill="1" applyBorder="1" applyAlignment="1" applyProtection="1">
      <alignment horizontal="center" vertical="center" wrapText="1"/>
      <protection locked="0"/>
    </xf>
    <xf numFmtId="0" fontId="18" fillId="4" borderId="85" xfId="0" applyFont="1" applyFill="1" applyBorder="1" applyAlignment="1" applyProtection="1">
      <alignment horizontal="center" vertical="center" wrapText="1"/>
      <protection locked="0"/>
    </xf>
    <xf numFmtId="0" fontId="18" fillId="4" borderId="86" xfId="0" applyFont="1" applyFill="1" applyBorder="1" applyAlignment="1" applyProtection="1">
      <alignment horizontal="center" vertical="center" wrapText="1"/>
      <protection locked="0"/>
    </xf>
    <xf numFmtId="0" fontId="24" fillId="4" borderId="84" xfId="0" applyFont="1" applyFill="1" applyBorder="1" applyAlignment="1" applyProtection="1">
      <alignment horizontal="center" vertical="center" wrapText="1"/>
      <protection locked="0"/>
    </xf>
    <xf numFmtId="0" fontId="24" fillId="4" borderId="85" xfId="0" applyFont="1" applyFill="1" applyBorder="1" applyAlignment="1" applyProtection="1">
      <alignment horizontal="center" vertical="center" wrapText="1"/>
      <protection locked="0"/>
    </xf>
    <xf numFmtId="0" fontId="24" fillId="4" borderId="86" xfId="0" applyFont="1" applyFill="1" applyBorder="1" applyAlignment="1" applyProtection="1">
      <alignment horizontal="center"/>
      <protection locked="0"/>
    </xf>
    <xf numFmtId="0" fontId="43" fillId="4" borderId="128" xfId="0" applyFont="1" applyFill="1" applyBorder="1" applyAlignment="1" applyProtection="1">
      <alignment horizontal="center" vertical="center" wrapText="1"/>
      <protection locked="0"/>
    </xf>
    <xf numFmtId="0" fontId="18" fillId="4" borderId="128" xfId="0" applyFont="1" applyFill="1" applyBorder="1" applyAlignment="1" applyProtection="1">
      <alignment horizontal="center"/>
      <protection locked="0"/>
    </xf>
    <xf numFmtId="0" fontId="18" fillId="4" borderId="120" xfId="0" applyFont="1" applyFill="1" applyBorder="1" applyAlignment="1" applyProtection="1">
      <alignment horizontal="center"/>
      <protection locked="0"/>
    </xf>
    <xf numFmtId="0" fontId="43" fillId="4" borderId="86" xfId="0" applyFont="1" applyFill="1" applyBorder="1" applyAlignment="1" applyProtection="1">
      <alignment horizontal="center" vertical="center" wrapText="1"/>
      <protection locked="0"/>
    </xf>
    <xf numFmtId="0" fontId="18" fillId="4" borderId="86" xfId="0" applyFont="1" applyFill="1" applyBorder="1" applyAlignment="1" applyProtection="1">
      <alignment horizontal="center"/>
      <protection locked="0"/>
    </xf>
    <xf numFmtId="0" fontId="44" fillId="4" borderId="41" xfId="10" quotePrefix="1" applyFont="1" applyFill="1" applyBorder="1" applyAlignment="1" applyProtection="1">
      <alignment vertical="center" wrapText="1"/>
      <protection locked="0"/>
    </xf>
    <xf numFmtId="0" fontId="44" fillId="4" borderId="12" xfId="10" quotePrefix="1" applyFont="1" applyFill="1" applyBorder="1" applyAlignment="1" applyProtection="1">
      <alignment vertical="center" wrapText="1"/>
      <protection locked="0"/>
    </xf>
    <xf numFmtId="0" fontId="48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48" fillId="4" borderId="12" xfId="4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Protection="1">
      <protection locked="0"/>
    </xf>
    <xf numFmtId="0" fontId="48" fillId="4" borderId="1" xfId="10" quotePrefix="1" applyFont="1" applyFill="1" applyBorder="1" applyAlignment="1" applyProtection="1">
      <alignment vertical="center" wrapText="1"/>
      <protection locked="0"/>
    </xf>
    <xf numFmtId="0" fontId="48" fillId="4" borderId="121" xfId="10" quotePrefix="1" applyFont="1" applyFill="1" applyBorder="1" applyAlignment="1" applyProtection="1">
      <alignment horizontal="center" vertical="center" wrapText="1"/>
      <protection locked="0"/>
    </xf>
    <xf numFmtId="0" fontId="48" fillId="4" borderId="49" xfId="10" quotePrefix="1" applyFont="1" applyFill="1" applyBorder="1" applyAlignment="1" applyProtection="1">
      <alignment horizontal="center" vertical="center" wrapText="1"/>
      <protection locked="0"/>
    </xf>
    <xf numFmtId="0" fontId="44" fillId="4" borderId="49" xfId="4" quotePrefix="1" applyFont="1" applyFill="1" applyBorder="1" applyAlignment="1" applyProtection="1">
      <alignment horizontal="center" vertical="center" wrapText="1"/>
      <protection locked="0"/>
    </xf>
    <xf numFmtId="0" fontId="23" fillId="4" borderId="49" xfId="0" applyFont="1" applyFill="1" applyBorder="1" applyAlignment="1" applyProtection="1">
      <alignment horizontal="center"/>
      <protection locked="0"/>
    </xf>
    <xf numFmtId="0" fontId="48" fillId="4" borderId="25" xfId="10" quotePrefix="1" applyFont="1" applyFill="1" applyBorder="1" applyAlignment="1" applyProtection="1">
      <alignment vertical="center" wrapText="1"/>
      <protection locked="0"/>
    </xf>
    <xf numFmtId="0" fontId="48" fillId="4" borderId="25" xfId="8" applyFont="1" applyFill="1" applyBorder="1" applyAlignment="1" applyProtection="1">
      <alignment vertical="center" wrapText="1"/>
      <protection locked="0"/>
    </xf>
    <xf numFmtId="0" fontId="48" fillId="4" borderId="25" xfId="10" applyFont="1" applyFill="1" applyBorder="1" applyAlignment="1" applyProtection="1">
      <alignment vertical="center" wrapText="1"/>
      <protection locked="0"/>
    </xf>
    <xf numFmtId="0" fontId="18" fillId="4" borderId="121" xfId="0" applyFont="1" applyFill="1" applyBorder="1" applyAlignment="1" applyProtection="1">
      <alignment horizontal="center"/>
      <protection locked="0"/>
    </xf>
    <xf numFmtId="0" fontId="14" fillId="4" borderId="39" xfId="8" applyFont="1" applyFill="1" applyBorder="1" applyAlignment="1" applyProtection="1">
      <alignment vertical="center" wrapText="1"/>
      <protection locked="0"/>
    </xf>
    <xf numFmtId="0" fontId="14" fillId="4" borderId="39" xfId="10" applyFont="1" applyFill="1" applyBorder="1" applyAlignment="1" applyProtection="1">
      <alignment vertical="center" wrapText="1"/>
      <protection locked="0"/>
    </xf>
    <xf numFmtId="0" fontId="23" fillId="4" borderId="54" xfId="0" applyFont="1" applyFill="1" applyBorder="1" applyAlignment="1" applyProtection="1">
      <alignment horizontal="left" vertical="center" wrapText="1"/>
      <protection locked="0"/>
    </xf>
    <xf numFmtId="0" fontId="44" fillId="4" borderId="134" xfId="7" quotePrefix="1" applyFont="1" applyFill="1" applyBorder="1" applyAlignment="1" applyProtection="1">
      <alignment horizontal="center" vertical="center" wrapText="1"/>
      <protection locked="0"/>
    </xf>
    <xf numFmtId="0" fontId="23" fillId="4" borderId="41" xfId="0" applyFont="1" applyFill="1" applyBorder="1" applyAlignment="1" applyProtection="1">
      <alignment horizontal="left" vertical="center" wrapText="1"/>
      <protection locked="0"/>
    </xf>
    <xf numFmtId="0" fontId="44" fillId="4" borderId="12" xfId="7" quotePrefix="1" applyFont="1" applyFill="1" applyBorder="1" applyAlignment="1" applyProtection="1">
      <alignment horizontal="center" vertical="center" wrapText="1"/>
      <protection locked="0"/>
    </xf>
    <xf numFmtId="0" fontId="44" fillId="4" borderId="12" xfId="7" quotePrefix="1" applyFont="1" applyFill="1" applyBorder="1" applyAlignment="1" applyProtection="1">
      <alignment vertical="center" wrapText="1"/>
      <protection locked="0"/>
    </xf>
    <xf numFmtId="0" fontId="48" fillId="4" borderId="12" xfId="7" quotePrefix="1" applyFont="1" applyFill="1" applyBorder="1" applyAlignment="1" applyProtection="1">
      <alignment vertical="center" wrapText="1"/>
      <protection locked="0"/>
    </xf>
    <xf numFmtId="0" fontId="23" fillId="4" borderId="134" xfId="0" applyFont="1" applyFill="1" applyBorder="1" applyProtection="1">
      <protection locked="0"/>
    </xf>
    <xf numFmtId="0" fontId="44" fillId="4" borderId="41" xfId="10" applyFont="1" applyFill="1" applyBorder="1" applyAlignment="1" applyProtection="1">
      <alignment vertical="center" wrapText="1"/>
      <protection locked="0"/>
    </xf>
    <xf numFmtId="0" fontId="48" fillId="4" borderId="121" xfId="7" quotePrefix="1" applyFont="1" applyFill="1" applyBorder="1" applyAlignment="1" applyProtection="1">
      <alignment horizontal="center" vertical="center" wrapText="1"/>
      <protection locked="0"/>
    </xf>
    <xf numFmtId="0" fontId="23" fillId="4" borderId="121" xfId="0" applyFont="1" applyFill="1" applyBorder="1" applyAlignment="1" applyProtection="1">
      <alignment horizontal="center" vertical="center" wrapText="1"/>
      <protection locked="0"/>
    </xf>
    <xf numFmtId="0" fontId="23" fillId="4" borderId="121" xfId="0" applyFont="1" applyFill="1" applyBorder="1" applyAlignment="1" applyProtection="1">
      <alignment horizontal="left" vertical="center" wrapText="1"/>
      <protection locked="0"/>
    </xf>
    <xf numFmtId="0" fontId="23" fillId="4" borderId="38" xfId="0" applyFont="1" applyFill="1" applyBorder="1" applyProtection="1">
      <protection locked="0"/>
    </xf>
    <xf numFmtId="0" fontId="50" fillId="4" borderId="41" xfId="0" applyFont="1" applyFill="1" applyBorder="1" applyAlignment="1" applyProtection="1">
      <alignment horizontal="left" vertical="center" wrapText="1"/>
      <protection locked="0"/>
    </xf>
    <xf numFmtId="0" fontId="49" fillId="4" borderId="41" xfId="0" applyFont="1" applyFill="1" applyBorder="1" applyAlignment="1" applyProtection="1">
      <alignment horizontal="left" vertical="center" wrapText="1"/>
      <protection locked="0"/>
    </xf>
    <xf numFmtId="0" fontId="49" fillId="4" borderId="12" xfId="0" applyFont="1" applyFill="1" applyBorder="1" applyAlignment="1" applyProtection="1">
      <alignment horizontal="center" vertical="center"/>
      <protection locked="0"/>
    </xf>
    <xf numFmtId="0" fontId="9" fillId="4" borderId="54" xfId="7" quotePrefix="1" applyFont="1" applyFill="1" applyBorder="1" applyAlignment="1">
      <alignment horizontal="center" vertical="center" wrapText="1"/>
    </xf>
    <xf numFmtId="0" fontId="9" fillId="4" borderId="133" xfId="7" quotePrefix="1" applyFont="1" applyFill="1" applyBorder="1" applyAlignment="1">
      <alignment horizontal="center" vertical="center" wrapText="1"/>
    </xf>
    <xf numFmtId="0" fontId="9" fillId="4" borderId="59" xfId="7" quotePrefix="1" applyFont="1" applyFill="1" applyBorder="1" applyAlignment="1">
      <alignment horizontal="center" vertical="center" wrapText="1"/>
    </xf>
    <xf numFmtId="0" fontId="9" fillId="4" borderId="51" xfId="7" quotePrefix="1" applyFont="1" applyFill="1" applyBorder="1" applyAlignment="1">
      <alignment horizontal="center" vertical="center" wrapText="1"/>
    </xf>
    <xf numFmtId="0" fontId="9" fillId="4" borderId="122" xfId="7" quotePrefix="1" applyFont="1" applyFill="1" applyBorder="1" applyAlignment="1">
      <alignment horizontal="center" vertical="center" wrapText="1"/>
    </xf>
    <xf numFmtId="0" fontId="14" fillId="2" borderId="108" xfId="7" applyFont="1" applyFill="1" applyBorder="1" applyAlignment="1">
      <alignment horizontal="center" vertical="center" wrapText="1"/>
    </xf>
    <xf numFmtId="0" fontId="14" fillId="2" borderId="110" xfId="7" applyFont="1" applyFill="1" applyBorder="1" applyAlignment="1">
      <alignment horizontal="center" vertical="center" wrapText="1"/>
    </xf>
    <xf numFmtId="0" fontId="14" fillId="2" borderId="64" xfId="7" applyFont="1" applyFill="1" applyBorder="1" applyAlignment="1">
      <alignment horizontal="center" vertical="center" wrapText="1"/>
    </xf>
    <xf numFmtId="0" fontId="13" fillId="2" borderId="68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horizontal="center" vertical="center" wrapText="1"/>
    </xf>
    <xf numFmtId="0" fontId="14" fillId="2" borderId="65" xfId="7" applyFont="1" applyFill="1" applyBorder="1" applyAlignment="1">
      <alignment horizontal="center" vertical="center" wrapText="1"/>
    </xf>
    <xf numFmtId="0" fontId="13" fillId="2" borderId="100" xfId="7" applyFont="1" applyFill="1" applyBorder="1" applyAlignment="1">
      <alignment horizontal="center" vertical="center" wrapText="1"/>
    </xf>
    <xf numFmtId="0" fontId="14" fillId="2" borderId="106" xfId="10" applyFont="1" applyFill="1" applyBorder="1" applyAlignment="1">
      <alignment horizontal="center" vertical="center" wrapText="1"/>
    </xf>
    <xf numFmtId="0" fontId="14" fillId="2" borderId="107" xfId="10" applyFont="1" applyFill="1" applyBorder="1" applyAlignment="1">
      <alignment horizontal="center" vertical="center" wrapText="1"/>
    </xf>
    <xf numFmtId="0" fontId="14" fillId="2" borderId="110" xfId="10" applyFont="1" applyFill="1" applyBorder="1" applyAlignment="1">
      <alignment horizontal="center" vertical="center" wrapText="1"/>
    </xf>
    <xf numFmtId="0" fontId="13" fillId="2" borderId="68" xfId="10" applyFont="1" applyFill="1" applyBorder="1" applyAlignment="1">
      <alignment horizontal="center" vertical="center" wrapText="1"/>
    </xf>
    <xf numFmtId="0" fontId="14" fillId="2" borderId="96" xfId="7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0" borderId="32" xfId="4" quotePrefix="1" applyFont="1" applyFill="1" applyBorder="1" applyAlignment="1">
      <alignment horizontal="center" vertical="center" wrapText="1"/>
    </xf>
    <xf numFmtId="0" fontId="6" fillId="0" borderId="32" xfId="4" quotePrefix="1" applyFont="1" applyFill="1" applyBorder="1" applyAlignment="1">
      <alignment horizontal="center" vertical="center" wrapText="1"/>
    </xf>
    <xf numFmtId="0" fontId="8" fillId="0" borderId="53" xfId="4" quotePrefix="1" applyFont="1" applyFill="1" applyBorder="1" applyAlignment="1">
      <alignment horizontal="center" vertical="center" wrapText="1"/>
    </xf>
    <xf numFmtId="0" fontId="15" fillId="0" borderId="12" xfId="10" quotePrefix="1" applyFont="1" applyFill="1" applyBorder="1" applyAlignment="1">
      <alignment vertical="center" wrapText="1"/>
    </xf>
    <xf numFmtId="0" fontId="13" fillId="0" borderId="41" xfId="10" applyFont="1" applyFill="1" applyBorder="1" applyAlignment="1">
      <alignment horizontal="center" vertical="center" wrapText="1"/>
    </xf>
    <xf numFmtId="0" fontId="13" fillId="0" borderId="55" xfId="10" applyFont="1" applyFill="1" applyBorder="1" applyAlignment="1">
      <alignment horizontal="center" vertical="center" wrapText="1"/>
    </xf>
    <xf numFmtId="0" fontId="13" fillId="0" borderId="12" xfId="10" applyFont="1" applyFill="1" applyBorder="1" applyAlignment="1">
      <alignment horizontal="center" vertical="center" wrapText="1"/>
    </xf>
    <xf numFmtId="0" fontId="13" fillId="0" borderId="11" xfId="10" applyFont="1" applyFill="1" applyBorder="1" applyAlignment="1">
      <alignment horizontal="center" vertical="center" wrapText="1"/>
    </xf>
    <xf numFmtId="0" fontId="13" fillId="0" borderId="48" xfId="10" applyFont="1" applyFill="1" applyBorder="1" applyAlignment="1">
      <alignment horizontal="center" vertical="center" wrapText="1"/>
    </xf>
    <xf numFmtId="0" fontId="13" fillId="0" borderId="32" xfId="10" applyFont="1" applyFill="1" applyBorder="1" applyAlignment="1">
      <alignment horizontal="center" vertical="center" wrapText="1"/>
    </xf>
    <xf numFmtId="0" fontId="14" fillId="0" borderId="50" xfId="1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3" fillId="0" borderId="31" xfId="7" applyFont="1" applyFill="1" applyBorder="1" applyAlignment="1">
      <alignment horizontal="center" vertical="center" wrapText="1"/>
    </xf>
    <xf numFmtId="0" fontId="13" fillId="0" borderId="35" xfId="7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vertical="center" wrapText="1"/>
    </xf>
    <xf numFmtId="0" fontId="15" fillId="0" borderId="41" xfId="10" quotePrefix="1" applyFont="1" applyFill="1" applyBorder="1" applyAlignment="1">
      <alignment vertical="center" wrapText="1"/>
    </xf>
    <xf numFmtId="0" fontId="15" fillId="0" borderId="13" xfId="10" applyFont="1" applyFill="1" applyBorder="1" applyAlignment="1">
      <alignment vertical="center" wrapText="1"/>
    </xf>
    <xf numFmtId="0" fontId="14" fillId="0" borderId="21" xfId="7" applyFont="1" applyFill="1" applyBorder="1" applyAlignment="1">
      <alignment horizontal="center" vertical="center" wrapText="1"/>
    </xf>
    <xf numFmtId="0" fontId="14" fillId="0" borderId="42" xfId="7" applyFont="1" applyFill="1" applyBorder="1" applyAlignment="1">
      <alignment horizontal="center"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4" fillId="0" borderId="31" xfId="10" quotePrefix="1" applyFont="1" applyFill="1" applyBorder="1" applyAlignment="1">
      <alignment vertical="center" wrapText="1"/>
    </xf>
    <xf numFmtId="0" fontId="14" fillId="0" borderId="62" xfId="10" applyFont="1" applyFill="1" applyBorder="1" applyAlignment="1">
      <alignment horizontal="center" vertical="center" wrapText="1"/>
    </xf>
    <xf numFmtId="0" fontId="14" fillId="0" borderId="18" xfId="10" applyFont="1" applyFill="1" applyBorder="1" applyAlignment="1">
      <alignment horizontal="center" vertical="center" wrapText="1"/>
    </xf>
    <xf numFmtId="0" fontId="14" fillId="0" borderId="20" xfId="1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4" fillId="0" borderId="39" xfId="10" applyFont="1" applyFill="1" applyBorder="1" applyAlignment="1">
      <alignment horizontal="center" vertical="center" wrapText="1"/>
    </xf>
    <xf numFmtId="0" fontId="14" fillId="0" borderId="38" xfId="10" applyFont="1" applyFill="1" applyBorder="1" applyAlignment="1">
      <alignment horizontal="center" vertical="center" wrapText="1"/>
    </xf>
    <xf numFmtId="0" fontId="14" fillId="0" borderId="43" xfId="10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84" xfId="10" quotePrefix="1" applyFont="1" applyFill="1" applyBorder="1" applyAlignment="1">
      <alignment vertical="center" wrapText="1"/>
    </xf>
    <xf numFmtId="0" fontId="14" fillId="0" borderId="87" xfId="10" applyFont="1" applyFill="1" applyBorder="1" applyAlignment="1">
      <alignment horizontal="center" vertical="center" wrapText="1"/>
    </xf>
    <xf numFmtId="0" fontId="14" fillId="0" borderId="51" xfId="10" applyFont="1" applyFill="1" applyBorder="1" applyAlignment="1">
      <alignment horizontal="center" vertical="center" wrapText="1"/>
    </xf>
    <xf numFmtId="0" fontId="14" fillId="0" borderId="122" xfId="1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41" xfId="7" applyFont="1" applyFill="1" applyBorder="1" applyAlignment="1">
      <alignment horizontal="center" vertical="center" wrapText="1"/>
    </xf>
    <xf numFmtId="0" fontId="13" fillId="0" borderId="12" xfId="7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3" fillId="0" borderId="37" xfId="10" applyFont="1" applyFill="1" applyBorder="1" applyAlignment="1">
      <alignment horizontal="center" vertical="center" wrapText="1"/>
    </xf>
    <xf numFmtId="0" fontId="13" fillId="0" borderId="53" xfId="1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5" xfId="0" applyFont="1" applyFill="1" applyBorder="1" applyAlignment="1">
      <alignment horizontal="center" vertical="center" wrapText="1"/>
    </xf>
    <xf numFmtId="0" fontId="13" fillId="0" borderId="63" xfId="7" applyFont="1" applyFill="1" applyBorder="1" applyAlignment="1">
      <alignment vertical="center" wrapText="1"/>
    </xf>
    <xf numFmtId="0" fontId="14" fillId="0" borderId="19" xfId="7" applyFont="1" applyFill="1" applyBorder="1" applyAlignment="1">
      <alignment vertical="center" wrapText="1"/>
    </xf>
    <xf numFmtId="0" fontId="13" fillId="0" borderId="128" xfId="7" applyFont="1" applyFill="1" applyBorder="1" applyAlignment="1">
      <alignment vertical="center" wrapText="1"/>
    </xf>
    <xf numFmtId="0" fontId="67" fillId="2" borderId="0" xfId="0" applyFont="1" applyFill="1" applyBorder="1" applyAlignment="1">
      <alignment horizontal="center" wrapText="1"/>
    </xf>
    <xf numFmtId="0" fontId="67" fillId="2" borderId="0" xfId="0" applyFont="1" applyFill="1" applyBorder="1" applyAlignment="1">
      <alignment wrapText="1"/>
    </xf>
    <xf numFmtId="0" fontId="13" fillId="3" borderId="127" xfId="10" applyFont="1" applyFill="1" applyBorder="1" applyAlignment="1">
      <alignment horizontal="center" vertical="center" wrapText="1"/>
    </xf>
    <xf numFmtId="0" fontId="18" fillId="3" borderId="63" xfId="10" applyFont="1" applyFill="1" applyBorder="1" applyAlignment="1">
      <alignment horizontal="center" vertical="center" wrapText="1"/>
    </xf>
    <xf numFmtId="0" fontId="18" fillId="3" borderId="19" xfId="10" applyFont="1" applyFill="1" applyBorder="1" applyAlignment="1">
      <alignment horizontal="center" vertical="center" wrapText="1"/>
    </xf>
    <xf numFmtId="0" fontId="24" fillId="3" borderId="136" xfId="1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27" xfId="10" applyFont="1" applyFill="1" applyBorder="1" applyAlignment="1">
      <alignment horizontal="center" vertical="center" wrapText="1"/>
    </xf>
    <xf numFmtId="0" fontId="24" fillId="0" borderId="50" xfId="1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3" borderId="27" xfId="10" applyFont="1" applyFill="1" applyBorder="1" applyAlignment="1">
      <alignment horizontal="center" vertical="center" wrapText="1"/>
    </xf>
    <xf numFmtId="0" fontId="18" fillId="3" borderId="25" xfId="10" applyFont="1" applyFill="1" applyBorder="1" applyAlignment="1">
      <alignment horizontal="center" vertical="center" wrapText="1"/>
    </xf>
    <xf numFmtId="0" fontId="18" fillId="3" borderId="26" xfId="10" applyFont="1" applyFill="1" applyBorder="1" applyAlignment="1">
      <alignment horizontal="center" vertical="center" wrapText="1"/>
    </xf>
    <xf numFmtId="0" fontId="24" fillId="3" borderId="50" xfId="1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61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horizontal="center" vertical="center" wrapText="1"/>
    </xf>
    <xf numFmtId="0" fontId="24" fillId="3" borderId="33" xfId="7" applyFont="1" applyFill="1" applyBorder="1" applyAlignment="1">
      <alignment horizontal="center" vertical="center" wrapText="1"/>
    </xf>
    <xf numFmtId="0" fontId="24" fillId="3" borderId="34" xfId="7" applyFont="1" applyFill="1" applyBorder="1" applyAlignment="1">
      <alignment horizontal="center" vertical="center" wrapText="1"/>
    </xf>
    <xf numFmtId="0" fontId="13" fillId="2" borderId="7" xfId="7" applyFont="1" applyFill="1" applyBorder="1" applyAlignment="1">
      <alignment horizontal="center" vertical="center" wrapText="1"/>
    </xf>
    <xf numFmtId="0" fontId="13" fillId="2" borderId="137" xfId="7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vertical="center" wrapText="1"/>
    </xf>
    <xf numFmtId="0" fontId="24" fillId="3" borderId="36" xfId="7" applyFont="1" applyFill="1" applyBorder="1" applyAlignment="1">
      <alignment vertical="center" wrapText="1"/>
    </xf>
    <xf numFmtId="0" fontId="24" fillId="3" borderId="37" xfId="7" applyFont="1" applyFill="1" applyBorder="1" applyAlignment="1">
      <alignment vertical="center" wrapText="1"/>
    </xf>
    <xf numFmtId="0" fontId="13" fillId="2" borderId="10" xfId="7" applyFont="1" applyFill="1" applyBorder="1" applyAlignment="1">
      <alignment vertical="center" wrapText="1"/>
    </xf>
    <xf numFmtId="0" fontId="14" fillId="2" borderId="138" xfId="7" applyFont="1" applyFill="1" applyBorder="1" applyAlignment="1">
      <alignment vertical="center" wrapText="1"/>
    </xf>
    <xf numFmtId="0" fontId="13" fillId="3" borderId="20" xfId="10" applyFont="1" applyFill="1" applyBorder="1" applyAlignment="1">
      <alignment horizontal="center" vertical="center" wrapText="1"/>
    </xf>
    <xf numFmtId="0" fontId="18" fillId="3" borderId="18" xfId="10" applyFont="1" applyFill="1" applyBorder="1" applyAlignment="1">
      <alignment horizontal="center" vertical="center" wrapText="1"/>
    </xf>
    <xf numFmtId="0" fontId="24" fillId="3" borderId="20" xfId="10" applyFont="1" applyFill="1" applyBorder="1" applyAlignment="1">
      <alignment horizontal="center" vertical="center" wrapText="1"/>
    </xf>
    <xf numFmtId="0" fontId="13" fillId="0" borderId="39" xfId="10" applyFont="1" applyFill="1" applyBorder="1" applyAlignment="1">
      <alignment horizontal="center" vertical="center" wrapText="1"/>
    </xf>
    <xf numFmtId="0" fontId="18" fillId="0" borderId="38" xfId="10" applyFont="1" applyFill="1" applyBorder="1" applyAlignment="1">
      <alignment horizontal="center" vertical="center" wrapText="1"/>
    </xf>
    <xf numFmtId="0" fontId="24" fillId="0" borderId="43" xfId="10" applyFont="1" applyFill="1" applyBorder="1" applyAlignment="1">
      <alignment horizontal="center" vertical="center" wrapText="1"/>
    </xf>
    <xf numFmtId="0" fontId="13" fillId="3" borderId="39" xfId="10" applyFont="1" applyFill="1" applyBorder="1" applyAlignment="1">
      <alignment horizontal="center" vertical="center" wrapText="1"/>
    </xf>
    <xf numFmtId="0" fontId="18" fillId="3" borderId="38" xfId="10" applyFont="1" applyFill="1" applyBorder="1" applyAlignment="1">
      <alignment horizontal="center" vertical="center" wrapText="1"/>
    </xf>
    <xf numFmtId="0" fontId="24" fillId="3" borderId="43" xfId="10" applyFont="1" applyFill="1" applyBorder="1" applyAlignment="1">
      <alignment horizontal="center" vertical="center" wrapText="1"/>
    </xf>
    <xf numFmtId="0" fontId="13" fillId="3" borderId="52" xfId="10" applyFont="1" applyFill="1" applyBorder="1" applyAlignment="1">
      <alignment horizontal="center" vertical="center" wrapText="1"/>
    </xf>
    <xf numFmtId="0" fontId="13" fillId="3" borderId="51" xfId="10" applyFont="1" applyFill="1" applyBorder="1" applyAlignment="1">
      <alignment horizontal="center" vertical="center" wrapText="1"/>
    </xf>
    <xf numFmtId="0" fontId="13" fillId="3" borderId="87" xfId="10" applyFont="1" applyFill="1" applyBorder="1" applyAlignment="1">
      <alignment horizontal="center" vertical="center" wrapText="1"/>
    </xf>
    <xf numFmtId="0" fontId="18" fillId="3" borderId="51" xfId="10" applyFont="1" applyFill="1" applyBorder="1" applyAlignment="1">
      <alignment horizontal="center" vertical="center" wrapText="1"/>
    </xf>
    <xf numFmtId="0" fontId="24" fillId="3" borderId="51" xfId="10" applyFont="1" applyFill="1" applyBorder="1" applyAlignment="1">
      <alignment horizontal="center" vertical="center" wrapText="1"/>
    </xf>
    <xf numFmtId="0" fontId="24" fillId="3" borderId="122" xfId="10" applyFont="1" applyFill="1" applyBorder="1" applyAlignment="1">
      <alignment horizontal="center" vertical="center" wrapText="1"/>
    </xf>
    <xf numFmtId="0" fontId="24" fillId="3" borderId="11" xfId="10" applyFont="1" applyFill="1" applyBorder="1" applyAlignment="1">
      <alignment horizontal="center" vertical="center" wrapText="1"/>
    </xf>
    <xf numFmtId="0" fontId="24" fillId="3" borderId="12" xfId="10" applyFont="1" applyFill="1" applyBorder="1" applyAlignment="1">
      <alignment horizontal="center" vertical="center" wrapText="1"/>
    </xf>
    <xf numFmtId="0" fontId="13" fillId="2" borderId="139" xfId="10" applyFont="1" applyFill="1" applyBorder="1" applyAlignment="1">
      <alignment horizontal="center" vertical="center" wrapText="1"/>
    </xf>
    <xf numFmtId="0" fontId="13" fillId="2" borderId="140" xfId="10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center" wrapText="1"/>
    </xf>
    <xf numFmtId="0" fontId="18" fillId="3" borderId="21" xfId="7" applyFont="1" applyFill="1" applyBorder="1" applyAlignment="1">
      <alignment horizontal="center" vertical="center" wrapText="1"/>
    </xf>
    <xf numFmtId="0" fontId="18" fillId="3" borderId="42" xfId="7" applyFont="1" applyFill="1" applyBorder="1" applyAlignment="1">
      <alignment horizontal="center" vertical="center" wrapText="1"/>
    </xf>
    <xf numFmtId="0" fontId="24" fillId="3" borderId="0" xfId="7" applyFont="1" applyFill="1" applyBorder="1" applyAlignment="1">
      <alignment horizontal="center" vertical="center" wrapText="1"/>
    </xf>
    <xf numFmtId="0" fontId="17" fillId="2" borderId="89" xfId="0" applyFont="1" applyFill="1" applyBorder="1" applyAlignment="1">
      <alignment horizontal="center" vertical="center" wrapText="1"/>
    </xf>
    <xf numFmtId="0" fontId="17" fillId="2" borderId="97" xfId="0" applyFont="1" applyFill="1" applyBorder="1" applyAlignment="1">
      <alignment horizontal="center" vertical="center" wrapText="1"/>
    </xf>
    <xf numFmtId="0" fontId="17" fillId="2" borderId="80" xfId="0" applyFont="1" applyFill="1" applyBorder="1" applyAlignment="1">
      <alignment horizontal="center" vertical="center" wrapText="1"/>
    </xf>
    <xf numFmtId="0" fontId="13" fillId="3" borderId="62" xfId="10" applyFont="1" applyFill="1" applyBorder="1" applyAlignment="1">
      <alignment horizontal="center" vertical="center" wrapText="1"/>
    </xf>
    <xf numFmtId="0" fontId="18" fillId="3" borderId="127" xfId="10" applyFont="1" applyFill="1" applyBorder="1" applyAlignment="1">
      <alignment horizontal="center" vertical="center" wrapText="1"/>
    </xf>
    <xf numFmtId="0" fontId="17" fillId="2" borderId="141" xfId="0" applyFont="1" applyFill="1" applyBorder="1" applyAlignment="1">
      <alignment horizontal="center" vertical="center" wrapText="1"/>
    </xf>
    <xf numFmtId="0" fontId="17" fillId="2" borderId="106" xfId="0" applyFont="1" applyFill="1" applyBorder="1" applyAlignment="1">
      <alignment horizontal="center" vertical="center" wrapText="1"/>
    </xf>
    <xf numFmtId="0" fontId="17" fillId="2" borderId="142" xfId="0" applyFont="1" applyFill="1" applyBorder="1" applyAlignment="1">
      <alignment horizontal="center" vertical="center" wrapText="1"/>
    </xf>
    <xf numFmtId="0" fontId="18" fillId="3" borderId="27" xfId="10" applyFont="1" applyFill="1" applyBorder="1" applyAlignment="1">
      <alignment horizontal="center" vertical="center" wrapText="1"/>
    </xf>
    <xf numFmtId="0" fontId="17" fillId="2" borderId="14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44" xfId="0" applyFont="1" applyFill="1" applyBorder="1" applyAlignment="1">
      <alignment horizontal="center" vertical="center" wrapText="1"/>
    </xf>
    <xf numFmtId="0" fontId="18" fillId="3" borderId="52" xfId="10" applyFont="1" applyFill="1" applyBorder="1" applyAlignment="1">
      <alignment horizontal="center" vertical="center" wrapText="1"/>
    </xf>
    <xf numFmtId="0" fontId="17" fillId="2" borderId="145" xfId="0" applyFont="1" applyFill="1" applyBorder="1" applyAlignment="1">
      <alignment horizontal="center" vertical="center" wrapText="1"/>
    </xf>
    <xf numFmtId="0" fontId="17" fillId="2" borderId="146" xfId="0" applyFont="1" applyFill="1" applyBorder="1" applyAlignment="1">
      <alignment horizontal="center" vertical="center" wrapText="1"/>
    </xf>
    <xf numFmtId="0" fontId="17" fillId="2" borderId="147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3" fillId="3" borderId="14" xfId="7" applyFont="1" applyFill="1" applyBorder="1" applyAlignment="1">
      <alignment horizontal="center" vertical="center" wrapText="1"/>
    </xf>
    <xf numFmtId="0" fontId="13" fillId="3" borderId="16" xfId="7" applyFont="1" applyFill="1" applyBorder="1" applyAlignment="1">
      <alignment horizontal="center" vertical="center" wrapText="1"/>
    </xf>
    <xf numFmtId="0" fontId="62" fillId="0" borderId="151" xfId="23" applyFont="1" applyBorder="1" applyAlignment="1">
      <alignment horizontal="center" vertical="center" wrapText="1"/>
    </xf>
    <xf numFmtId="0" fontId="56" fillId="0" borderId="129" xfId="0" applyFont="1" applyBorder="1" applyAlignment="1">
      <alignment horizontal="center" vertical="center"/>
    </xf>
    <xf numFmtId="0" fontId="54" fillId="0" borderId="123" xfId="0" applyFont="1" applyFill="1" applyBorder="1" applyAlignment="1">
      <alignment horizontal="center" vertical="center"/>
    </xf>
    <xf numFmtId="0" fontId="54" fillId="0" borderId="152" xfId="0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center"/>
    </xf>
    <xf numFmtId="0" fontId="25" fillId="0" borderId="153" xfId="0" applyFont="1" applyFill="1" applyBorder="1" applyAlignment="1">
      <alignment horizontal="center" vertical="center"/>
    </xf>
    <xf numFmtId="0" fontId="25" fillId="0" borderId="154" xfId="0" applyFont="1" applyBorder="1" applyAlignment="1">
      <alignment horizontal="center" vertical="center"/>
    </xf>
    <xf numFmtId="0" fontId="54" fillId="0" borderId="155" xfId="0" applyFont="1" applyFill="1" applyBorder="1" applyAlignment="1">
      <alignment horizontal="center" vertical="center"/>
    </xf>
    <xf numFmtId="0" fontId="25" fillId="0" borderId="156" xfId="0" applyFont="1" applyFill="1" applyBorder="1" applyAlignment="1">
      <alignment horizontal="center" vertical="center"/>
    </xf>
    <xf numFmtId="0" fontId="25" fillId="0" borderId="156" xfId="0" applyFont="1" applyFill="1" applyBorder="1" applyAlignment="1">
      <alignment horizontal="center" vertical="center" wrapText="1"/>
    </xf>
    <xf numFmtId="0" fontId="54" fillId="0" borderId="157" xfId="0" applyFont="1" applyFill="1" applyBorder="1" applyAlignment="1">
      <alignment horizontal="center" vertical="center"/>
    </xf>
    <xf numFmtId="0" fontId="54" fillId="0" borderId="158" xfId="0" applyFont="1" applyBorder="1" applyAlignment="1">
      <alignment horizontal="center" vertical="center"/>
    </xf>
    <xf numFmtId="0" fontId="54" fillId="0" borderId="159" xfId="0" applyFont="1" applyBorder="1" applyAlignment="1">
      <alignment horizontal="center" vertical="center"/>
    </xf>
    <xf numFmtId="0" fontId="54" fillId="0" borderId="160" xfId="0" applyFont="1" applyFill="1" applyBorder="1" applyAlignment="1">
      <alignment horizontal="center" vertical="center"/>
    </xf>
    <xf numFmtId="0" fontId="54" fillId="0" borderId="127" xfId="0" applyFont="1" applyBorder="1" applyAlignment="1">
      <alignment horizontal="center" vertical="center"/>
    </xf>
    <xf numFmtId="0" fontId="25" fillId="0" borderId="160" xfId="0" applyFont="1" applyFill="1" applyBorder="1" applyAlignment="1">
      <alignment horizontal="center" vertical="center" wrapText="1"/>
    </xf>
    <xf numFmtId="0" fontId="25" fillId="0" borderId="128" xfId="0" applyFont="1" applyFill="1" applyBorder="1" applyAlignment="1">
      <alignment horizontal="center" vertical="center"/>
    </xf>
    <xf numFmtId="0" fontId="54" fillId="0" borderId="161" xfId="0" applyFont="1" applyFill="1" applyBorder="1" applyAlignment="1">
      <alignment horizontal="center" vertical="center"/>
    </xf>
    <xf numFmtId="0" fontId="54" fillId="0" borderId="162" xfId="0" applyFont="1" applyBorder="1" applyAlignment="1">
      <alignment horizontal="center" vertical="center"/>
    </xf>
    <xf numFmtId="0" fontId="54" fillId="0" borderId="163" xfId="0" applyFont="1" applyBorder="1" applyAlignment="1">
      <alignment horizontal="center" vertical="center"/>
    </xf>
    <xf numFmtId="0" fontId="54" fillId="0" borderId="164" xfId="0" applyFont="1" applyFill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54" fillId="0" borderId="165" xfId="0" applyFont="1" applyFill="1" applyBorder="1" applyAlignment="1">
      <alignment horizontal="center" vertical="center"/>
    </xf>
    <xf numFmtId="0" fontId="54" fillId="0" borderId="166" xfId="0" applyFont="1" applyFill="1" applyBorder="1" applyAlignment="1">
      <alignment horizontal="center" vertical="center"/>
    </xf>
    <xf numFmtId="0" fontId="54" fillId="0" borderId="152" xfId="0" applyFont="1" applyFill="1" applyBorder="1" applyAlignment="1">
      <alignment horizontal="center" vertical="center"/>
    </xf>
    <xf numFmtId="0" fontId="54" fillId="0" borderId="81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54" fillId="0" borderId="124" xfId="0" applyFont="1" applyFill="1" applyBorder="1" applyAlignment="1">
      <alignment horizontal="center" vertical="center"/>
    </xf>
    <xf numFmtId="0" fontId="54" fillId="0" borderId="125" xfId="0" applyFont="1" applyFill="1" applyBorder="1" applyAlignment="1">
      <alignment horizontal="center" vertical="center"/>
    </xf>
    <xf numFmtId="0" fontId="54" fillId="0" borderId="167" xfId="0" applyFont="1" applyFill="1" applyBorder="1" applyAlignment="1">
      <alignment horizontal="center" vertical="center"/>
    </xf>
    <xf numFmtId="0" fontId="54" fillId="0" borderId="168" xfId="0" applyFont="1" applyFill="1" applyBorder="1" applyAlignment="1">
      <alignment horizontal="center" vertical="center"/>
    </xf>
    <xf numFmtId="0" fontId="54" fillId="0" borderId="169" xfId="0" applyFont="1" applyFill="1" applyBorder="1" applyAlignment="1">
      <alignment horizontal="center" vertical="center"/>
    </xf>
    <xf numFmtId="0" fontId="54" fillId="0" borderId="169" xfId="0" applyFont="1" applyFill="1" applyBorder="1" applyAlignment="1">
      <alignment horizontal="center" vertical="center" wrapText="1"/>
    </xf>
    <xf numFmtId="0" fontId="25" fillId="0" borderId="170" xfId="0" applyFont="1" applyFill="1" applyBorder="1" applyAlignment="1">
      <alignment horizontal="center" vertical="center"/>
    </xf>
    <xf numFmtId="0" fontId="25" fillId="0" borderId="171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72" xfId="0" applyFont="1" applyFill="1" applyBorder="1" applyAlignment="1">
      <alignment horizontal="center" vertical="center"/>
    </xf>
    <xf numFmtId="0" fontId="25" fillId="0" borderId="172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/>
    </xf>
    <xf numFmtId="0" fontId="54" fillId="0" borderId="170" xfId="0" applyFont="1" applyFill="1" applyBorder="1" applyAlignment="1">
      <alignment horizontal="center" vertical="center"/>
    </xf>
    <xf numFmtId="0" fontId="54" fillId="0" borderId="171" xfId="0" applyFont="1" applyFill="1" applyBorder="1" applyAlignment="1">
      <alignment horizontal="center" vertical="center"/>
    </xf>
    <xf numFmtId="0" fontId="54" fillId="0" borderId="173" xfId="0" applyFont="1" applyFill="1" applyBorder="1" applyAlignment="1">
      <alignment horizontal="center" vertical="center"/>
    </xf>
    <xf numFmtId="0" fontId="54" fillId="0" borderId="172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129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25" fillId="0" borderId="164" xfId="0" applyFont="1" applyFill="1" applyBorder="1" applyAlignment="1">
      <alignment horizontal="center" vertical="center"/>
    </xf>
    <xf numFmtId="0" fontId="25" fillId="0" borderId="162" xfId="0" applyFont="1" applyFill="1" applyBorder="1" applyAlignment="1">
      <alignment horizontal="center" vertical="center"/>
    </xf>
    <xf numFmtId="0" fontId="25" fillId="0" borderId="163" xfId="0" applyFont="1" applyFill="1" applyBorder="1" applyAlignment="1">
      <alignment horizontal="center" vertical="center"/>
    </xf>
    <xf numFmtId="0" fontId="25" fillId="0" borderId="130" xfId="0" applyFont="1" applyFill="1" applyBorder="1" applyAlignment="1">
      <alignment horizontal="center" vertical="center"/>
    </xf>
    <xf numFmtId="0" fontId="25" fillId="0" borderId="164" xfId="0" applyFont="1" applyFill="1" applyBorder="1" applyAlignment="1">
      <alignment horizontal="center" vertical="center" wrapText="1"/>
    </xf>
    <xf numFmtId="0" fontId="68" fillId="0" borderId="165" xfId="0" applyFont="1" applyFill="1" applyBorder="1" applyAlignment="1">
      <alignment horizontal="center" vertical="center"/>
    </xf>
    <xf numFmtId="0" fontId="68" fillId="0" borderId="166" xfId="0" applyFont="1" applyFill="1" applyBorder="1" applyAlignment="1">
      <alignment horizontal="center" vertical="center"/>
    </xf>
    <xf numFmtId="0" fontId="68" fillId="0" borderId="174" xfId="0" applyFont="1" applyFill="1" applyBorder="1" applyAlignment="1">
      <alignment horizontal="center" vertical="center"/>
    </xf>
    <xf numFmtId="0" fontId="68" fillId="0" borderId="152" xfId="0" applyFont="1" applyFill="1" applyBorder="1" applyAlignment="1">
      <alignment horizontal="center" vertical="center"/>
    </xf>
    <xf numFmtId="0" fontId="68" fillId="0" borderId="155" xfId="0" applyFont="1" applyFill="1" applyBorder="1" applyAlignment="1">
      <alignment horizontal="center" vertical="center"/>
    </xf>
    <xf numFmtId="0" fontId="68" fillId="0" borderId="123" xfId="0" applyFont="1" applyFill="1" applyBorder="1" applyAlignment="1">
      <alignment horizontal="center" vertical="center"/>
    </xf>
    <xf numFmtId="0" fontId="68" fillId="0" borderId="124" xfId="0" applyFont="1" applyFill="1" applyBorder="1" applyAlignment="1">
      <alignment horizontal="center" vertical="center"/>
    </xf>
    <xf numFmtId="0" fontId="68" fillId="0" borderId="129" xfId="0" applyFont="1" applyFill="1" applyBorder="1" applyAlignment="1">
      <alignment horizontal="center" vertical="center"/>
    </xf>
    <xf numFmtId="0" fontId="68" fillId="0" borderId="151" xfId="0" applyFont="1" applyFill="1" applyBorder="1" applyAlignment="1">
      <alignment horizontal="center" vertical="center"/>
    </xf>
    <xf numFmtId="0" fontId="68" fillId="0" borderId="125" xfId="0" applyFont="1" applyFill="1" applyBorder="1" applyAlignment="1">
      <alignment horizontal="center" vertical="center"/>
    </xf>
    <xf numFmtId="0" fontId="68" fillId="0" borderId="170" xfId="0" applyFont="1" applyFill="1" applyBorder="1" applyAlignment="1">
      <alignment horizontal="center" vertical="center"/>
    </xf>
    <xf numFmtId="0" fontId="68" fillId="0" borderId="171" xfId="0" applyFont="1" applyFill="1" applyBorder="1" applyAlignment="1">
      <alignment horizontal="center" vertical="center"/>
    </xf>
    <xf numFmtId="0" fontId="68" fillId="0" borderId="173" xfId="0" applyFont="1" applyFill="1" applyBorder="1" applyAlignment="1">
      <alignment horizontal="center" vertical="center"/>
    </xf>
    <xf numFmtId="0" fontId="68" fillId="0" borderId="175" xfId="0" applyFont="1" applyFill="1" applyBorder="1" applyAlignment="1">
      <alignment horizontal="center" vertical="center"/>
    </xf>
    <xf numFmtId="0" fontId="68" fillId="0" borderId="172" xfId="0" applyFont="1" applyFill="1" applyBorder="1" applyAlignment="1">
      <alignment horizontal="center" vertical="center"/>
    </xf>
    <xf numFmtId="0" fontId="25" fillId="0" borderId="175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127" xfId="4" quotePrefix="1" applyFont="1" applyFill="1" applyBorder="1" applyAlignment="1">
      <alignment horizontal="center" vertical="center" wrapText="1"/>
    </xf>
    <xf numFmtId="0" fontId="9" fillId="4" borderId="136" xfId="4" quotePrefix="1" applyFont="1" applyFill="1" applyBorder="1" applyAlignment="1">
      <alignment horizontal="center" vertical="center" wrapText="1"/>
    </xf>
    <xf numFmtId="0" fontId="9" fillId="4" borderId="20" xfId="4" quotePrefix="1" applyFont="1" applyFill="1" applyBorder="1" applyAlignment="1">
      <alignment horizontal="center" vertical="center" wrapText="1"/>
    </xf>
    <xf numFmtId="0" fontId="9" fillId="4" borderId="128" xfId="4" quotePrefix="1" applyFont="1" applyFill="1" applyBorder="1" applyAlignment="1">
      <alignment horizontal="center" vertical="center" wrapText="1"/>
    </xf>
    <xf numFmtId="0" fontId="9" fillId="4" borderId="63" xfId="7" quotePrefix="1" applyFont="1" applyFill="1" applyBorder="1" applyAlignment="1">
      <alignment horizontal="center" vertical="center" wrapText="1"/>
    </xf>
    <xf numFmtId="0" fontId="9" fillId="4" borderId="19" xfId="7" quotePrefix="1" applyFont="1" applyFill="1" applyBorder="1" applyAlignment="1">
      <alignment horizontal="center" vertical="center" wrapText="1"/>
    </xf>
    <xf numFmtId="0" fontId="9" fillId="4" borderId="128" xfId="7" quotePrefix="1" applyFont="1" applyFill="1" applyBorder="1" applyAlignment="1">
      <alignment horizontal="center" vertical="center" wrapText="1"/>
    </xf>
    <xf numFmtId="0" fontId="9" fillId="4" borderId="18" xfId="7" quotePrefix="1" applyFont="1" applyFill="1" applyBorder="1" applyAlignment="1">
      <alignment horizontal="center" vertical="center" wrapText="1"/>
    </xf>
    <xf numFmtId="0" fontId="9" fillId="4" borderId="20" xfId="7" quotePrefix="1" applyFont="1" applyFill="1" applyBorder="1" applyAlignment="1">
      <alignment horizontal="center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19" xfId="7" quotePrefix="1" applyFont="1" applyFill="1" applyBorder="1" applyAlignment="1">
      <alignment horizontal="center" vertical="center" wrapText="1"/>
    </xf>
    <xf numFmtId="0" fontId="30" fillId="4" borderId="62" xfId="7" quotePrefix="1" applyFont="1" applyFill="1" applyBorder="1" applyAlignment="1">
      <alignment horizontal="center" vertical="center" wrapText="1"/>
    </xf>
    <xf numFmtId="0" fontId="30" fillId="4" borderId="20" xfId="7" quotePrefix="1" applyFont="1" applyFill="1" applyBorder="1" applyAlignment="1">
      <alignment horizontal="center" vertical="center" wrapText="1"/>
    </xf>
    <xf numFmtId="0" fontId="30" fillId="4" borderId="127" xfId="7" quotePrefix="1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120" xfId="7" quotePrefix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3" fillId="3" borderId="61" xfId="7" quotePrefix="1" applyFont="1" applyFill="1" applyBorder="1" applyAlignment="1">
      <alignment horizontal="center" vertical="center" wrapText="1"/>
    </xf>
    <xf numFmtId="0" fontId="16" fillId="3" borderId="6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1" fillId="0" borderId="53" xfId="0" applyFont="1" applyBorder="1" applyAlignment="1">
      <alignment horizontal="center" vertical="center" wrapText="1"/>
    </xf>
    <xf numFmtId="0" fontId="61" fillId="0" borderId="135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13" xfId="0" applyBorder="1"/>
    <xf numFmtId="0" fontId="0" fillId="0" borderId="0" xfId="0"/>
    <xf numFmtId="0" fontId="0" fillId="0" borderId="94" xfId="0" applyBorder="1"/>
    <xf numFmtId="0" fontId="0" fillId="0" borderId="1" xfId="0" applyBorder="1"/>
    <xf numFmtId="0" fontId="0" fillId="0" borderId="148" xfId="0" applyBorder="1"/>
    <xf numFmtId="0" fontId="0" fillId="0" borderId="79" xfId="0" applyBorder="1"/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1" xfId="0" applyBorder="1" applyAlignment="1">
      <alignment horizontal="center"/>
    </xf>
    <xf numFmtId="0" fontId="55" fillId="0" borderId="34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148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94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13" fillId="3" borderId="41" xfId="13" applyFont="1" applyFill="1" applyBorder="1" applyAlignment="1">
      <alignment horizontal="center" vertical="center" wrapText="1"/>
    </xf>
    <xf numFmtId="0" fontId="13" fillId="3" borderId="47" xfId="13" applyFont="1" applyFill="1" applyBorder="1" applyAlignment="1">
      <alignment horizontal="center" vertical="center" wrapText="1"/>
    </xf>
    <xf numFmtId="0" fontId="13" fillId="3" borderId="61" xfId="13" applyFont="1" applyFill="1" applyBorder="1" applyAlignment="1">
      <alignment horizontal="center" vertical="center" wrapText="1"/>
    </xf>
    <xf numFmtId="0" fontId="13" fillId="3" borderId="47" xfId="13" quotePrefix="1" applyFont="1" applyFill="1" applyBorder="1" applyAlignment="1">
      <alignment horizontal="center" vertical="center" wrapText="1"/>
    </xf>
    <xf numFmtId="0" fontId="13" fillId="3" borderId="61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53" xfId="15" quotePrefix="1" applyFont="1" applyFill="1" applyBorder="1" applyAlignment="1">
      <alignment horizontal="center" vertical="center" wrapText="1"/>
    </xf>
    <xf numFmtId="0" fontId="13" fillId="3" borderId="135" xfId="15" quotePrefix="1" applyFont="1" applyFill="1" applyBorder="1" applyAlignment="1">
      <alignment horizontal="center" vertical="center" wrapText="1"/>
    </xf>
    <xf numFmtId="0" fontId="13" fillId="3" borderId="134" xfId="15" quotePrefix="1" applyFont="1" applyFill="1" applyBorder="1" applyAlignment="1">
      <alignment horizontal="center" vertical="center" wrapText="1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47" xfId="2" quotePrefix="1" applyFont="1" applyFill="1" applyBorder="1" applyAlignment="1">
      <alignment horizontal="center" vertical="center" wrapText="1"/>
    </xf>
    <xf numFmtId="0" fontId="13" fillId="3" borderId="61" xfId="2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34" xfId="13" quotePrefix="1" applyFont="1" applyFill="1" applyBorder="1" applyAlignment="1">
      <alignment horizontal="center" vertical="center" wrapText="1"/>
    </xf>
    <xf numFmtId="0" fontId="13" fillId="3" borderId="35" xfId="13" quotePrefix="1" applyFont="1" applyFill="1" applyBorder="1" applyAlignment="1">
      <alignment horizontal="center" vertical="center" wrapText="1"/>
    </xf>
    <xf numFmtId="0" fontId="13" fillId="3" borderId="54" xfId="13" quotePrefix="1" applyFont="1" applyFill="1" applyBorder="1" applyAlignment="1">
      <alignment horizontal="center" vertical="center" wrapText="1"/>
    </xf>
    <xf numFmtId="0" fontId="13" fillId="3" borderId="58" xfId="13" quotePrefix="1" applyFont="1" applyFill="1" applyBorder="1" applyAlignment="1">
      <alignment horizontal="center" vertical="center" wrapText="1"/>
    </xf>
    <xf numFmtId="0" fontId="13" fillId="3" borderId="59" xfId="1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53" xfId="15" quotePrefix="1" applyFont="1" applyFill="1" applyBorder="1" applyAlignment="1">
      <alignment horizontal="center" vertical="center" wrapText="1"/>
    </xf>
    <xf numFmtId="0" fontId="13" fillId="0" borderId="135" xfId="15" applyFont="1" applyFill="1" applyBorder="1" applyAlignment="1">
      <alignment horizontal="center" vertical="center" wrapText="1"/>
    </xf>
    <xf numFmtId="0" fontId="13" fillId="0" borderId="134" xfId="15" applyFont="1" applyFill="1" applyBorder="1" applyAlignment="1">
      <alignment horizontal="center" vertical="center" wrapText="1"/>
    </xf>
    <xf numFmtId="0" fontId="13" fillId="0" borderId="41" xfId="2" quotePrefix="1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13" fillId="0" borderId="31" xfId="13" quotePrefix="1" applyFont="1" applyFill="1" applyBorder="1" applyAlignment="1">
      <alignment horizontal="center" vertical="center" wrapText="1"/>
    </xf>
    <xf numFmtId="0" fontId="13" fillId="0" borderId="34" xfId="13" applyFont="1" applyFill="1" applyBorder="1" applyAlignment="1">
      <alignment horizontal="center" vertical="center" wrapText="1"/>
    </xf>
    <xf numFmtId="0" fontId="13" fillId="0" borderId="35" xfId="13" applyFont="1" applyFill="1" applyBorder="1" applyAlignment="1">
      <alignment horizontal="center" vertical="center" wrapText="1"/>
    </xf>
    <xf numFmtId="0" fontId="13" fillId="0" borderId="54" xfId="13" applyFont="1" applyFill="1" applyBorder="1" applyAlignment="1">
      <alignment horizontal="center" vertical="center" wrapText="1"/>
    </xf>
    <xf numFmtId="0" fontId="13" fillId="0" borderId="58" xfId="13" applyFont="1" applyFill="1" applyBorder="1" applyAlignment="1">
      <alignment horizontal="center" vertical="center" wrapText="1"/>
    </xf>
    <xf numFmtId="0" fontId="13" fillId="0" borderId="59" xfId="13" applyFont="1" applyFill="1" applyBorder="1" applyAlignment="1">
      <alignment horizontal="center" vertical="center" wrapText="1"/>
    </xf>
    <xf numFmtId="0" fontId="13" fillId="0" borderId="41" xfId="13" applyFont="1" applyFill="1" applyBorder="1" applyAlignment="1">
      <alignment horizontal="center" vertical="center" wrapText="1"/>
    </xf>
    <xf numFmtId="0" fontId="13" fillId="0" borderId="47" xfId="13" applyFont="1" applyFill="1" applyBorder="1" applyAlignment="1">
      <alignment horizontal="center" vertical="center" wrapText="1"/>
    </xf>
    <xf numFmtId="0" fontId="13" fillId="0" borderId="61" xfId="13" applyFont="1" applyFill="1" applyBorder="1" applyAlignment="1">
      <alignment horizontal="center" vertical="center" wrapText="1"/>
    </xf>
    <xf numFmtId="0" fontId="13" fillId="2" borderId="149" xfId="13" applyFont="1" applyFill="1" applyBorder="1" applyAlignment="1">
      <alignment horizontal="center" vertical="center" wrapText="1"/>
    </xf>
    <xf numFmtId="0" fontId="13" fillId="2" borderId="68" xfId="15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67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3" fillId="2" borderId="9" xfId="13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13" fillId="4" borderId="54" xfId="15" quotePrefix="1" applyFont="1" applyFill="1" applyBorder="1" applyAlignment="1">
      <alignment horizontal="center" vertical="center" wrapText="1"/>
    </xf>
    <xf numFmtId="0" fontId="13" fillId="4" borderId="31" xfId="2" quotePrefix="1" applyFont="1" applyFill="1" applyBorder="1" applyAlignment="1">
      <alignment horizontal="center" vertical="center" wrapText="1"/>
    </xf>
    <xf numFmtId="0" fontId="13" fillId="4" borderId="34" xfId="2" quotePrefix="1" applyFont="1" applyFill="1" applyBorder="1" applyAlignment="1">
      <alignment horizontal="center" vertical="center" wrapText="1"/>
    </xf>
    <xf numFmtId="0" fontId="13" fillId="4" borderId="35" xfId="2" quotePrefix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 wrapText="1"/>
    </xf>
    <xf numFmtId="0" fontId="13" fillId="3" borderId="148" xfId="2" quotePrefix="1" applyFont="1" applyFill="1" applyBorder="1" applyAlignment="1">
      <alignment horizontal="center" vertical="center" wrapText="1"/>
    </xf>
    <xf numFmtId="0" fontId="13" fillId="3" borderId="79" xfId="2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3" xfId="15" quotePrefix="1" applyFont="1" applyFill="1" applyBorder="1" applyAlignment="1">
      <alignment horizontal="center" vertical="center" wrapText="1"/>
    </xf>
    <xf numFmtId="0" fontId="13" fillId="3" borderId="54" xfId="2" quotePrefix="1" applyFont="1" applyFill="1" applyBorder="1" applyAlignment="1">
      <alignment horizontal="center" vertical="center" wrapText="1"/>
    </xf>
    <xf numFmtId="0" fontId="13" fillId="3" borderId="58" xfId="2" quotePrefix="1" applyFont="1" applyFill="1" applyBorder="1" applyAlignment="1">
      <alignment horizontal="center" vertical="center" wrapText="1"/>
    </xf>
    <xf numFmtId="0" fontId="13" fillId="3" borderId="59" xfId="2" quotePrefix="1" applyFont="1" applyFill="1" applyBorder="1" applyAlignment="1">
      <alignment horizontal="center" vertical="center" wrapText="1"/>
    </xf>
    <xf numFmtId="0" fontId="13" fillId="0" borderId="31" xfId="13" quotePrefix="1" applyFont="1" applyFill="1" applyBorder="1" applyAlignment="1" applyProtection="1">
      <alignment horizontal="center" vertical="center" wrapText="1"/>
      <protection locked="0"/>
    </xf>
    <xf numFmtId="0" fontId="13" fillId="0" borderId="34" xfId="13" quotePrefix="1" applyFont="1" applyFill="1" applyBorder="1" applyAlignment="1" applyProtection="1">
      <alignment horizontal="center" vertical="center" wrapText="1"/>
      <protection locked="0"/>
    </xf>
    <xf numFmtId="0" fontId="13" fillId="0" borderId="35" xfId="13" quotePrefix="1" applyFont="1" applyFill="1" applyBorder="1" applyAlignment="1" applyProtection="1">
      <alignment horizontal="center" vertical="center" wrapText="1"/>
      <protection locked="0"/>
    </xf>
    <xf numFmtId="0" fontId="13" fillId="0" borderId="54" xfId="13" quotePrefix="1" applyFont="1" applyFill="1" applyBorder="1" applyAlignment="1" applyProtection="1">
      <alignment horizontal="center" vertical="center" wrapText="1"/>
      <protection locked="0"/>
    </xf>
    <xf numFmtId="0" fontId="13" fillId="0" borderId="58" xfId="13" quotePrefix="1" applyFont="1" applyFill="1" applyBorder="1" applyAlignment="1" applyProtection="1">
      <alignment horizontal="center" vertical="center" wrapText="1"/>
      <protection locked="0"/>
    </xf>
    <xf numFmtId="0" fontId="13" fillId="0" borderId="59" xfId="13" quotePrefix="1" applyFont="1" applyFill="1" applyBorder="1" applyAlignment="1" applyProtection="1">
      <alignment horizontal="center" vertical="center" wrapText="1"/>
      <protection locked="0"/>
    </xf>
    <xf numFmtId="0" fontId="13" fillId="0" borderId="63" xfId="13" quotePrefix="1" applyFont="1" applyFill="1" applyBorder="1" applyAlignment="1" applyProtection="1">
      <alignment horizontal="center" vertical="center" wrapText="1"/>
      <protection locked="0"/>
    </xf>
    <xf numFmtId="0" fontId="13" fillId="0" borderId="136" xfId="13" quotePrefix="1" applyFont="1" applyFill="1" applyBorder="1" applyAlignment="1" applyProtection="1">
      <alignment horizontal="center" vertical="center" wrapText="1"/>
      <protection locked="0"/>
    </xf>
    <xf numFmtId="0" fontId="13" fillId="0" borderId="128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53" xfId="15" quotePrefix="1" applyFont="1" applyFill="1" applyBorder="1" applyAlignment="1" applyProtection="1">
      <alignment horizontal="center" vertical="center" wrapText="1"/>
      <protection locked="0"/>
    </xf>
    <xf numFmtId="0" fontId="13" fillId="0" borderId="135" xfId="15" quotePrefix="1" applyFont="1" applyFill="1" applyBorder="1" applyAlignment="1" applyProtection="1">
      <alignment horizontal="center" vertical="center" wrapText="1"/>
      <protection locked="0"/>
    </xf>
    <xf numFmtId="0" fontId="13" fillId="0" borderId="13" xfId="15" quotePrefix="1" applyFont="1" applyFill="1" applyBorder="1" applyAlignment="1" applyProtection="1">
      <alignment horizontal="center" vertical="center" wrapText="1"/>
      <protection locked="0"/>
    </xf>
    <xf numFmtId="0" fontId="13" fillId="0" borderId="41" xfId="2" quotePrefix="1" applyFont="1" applyFill="1" applyBorder="1" applyAlignment="1" applyProtection="1">
      <alignment horizontal="center" vertical="center" wrapText="1"/>
      <protection locked="0"/>
    </xf>
    <xf numFmtId="0" fontId="13" fillId="0" borderId="47" xfId="2" quotePrefix="1" applyFont="1" applyFill="1" applyBorder="1" applyAlignment="1" applyProtection="1">
      <alignment horizontal="center" vertical="center" wrapText="1"/>
      <protection locked="0"/>
    </xf>
    <xf numFmtId="0" fontId="13" fillId="0" borderId="61" xfId="2" quotePrefix="1" applyFont="1" applyFill="1" applyBorder="1" applyAlignment="1" applyProtection="1">
      <alignment horizontal="center" vertical="center" wrapText="1"/>
      <protection locked="0"/>
    </xf>
    <xf numFmtId="0" fontId="44" fillId="0" borderId="53" xfId="15" quotePrefix="1" applyFont="1" applyFill="1" applyBorder="1" applyAlignment="1" applyProtection="1">
      <alignment horizontal="center" vertical="center" wrapText="1"/>
      <protection locked="0"/>
    </xf>
    <xf numFmtId="0" fontId="44" fillId="0" borderId="135" xfId="15" quotePrefix="1" applyFont="1" applyFill="1" applyBorder="1" applyAlignment="1" applyProtection="1">
      <alignment horizontal="center" vertical="center" wrapText="1"/>
      <protection locked="0"/>
    </xf>
    <xf numFmtId="0" fontId="44" fillId="0" borderId="13" xfId="15" quotePrefix="1" applyFont="1" applyFill="1" applyBorder="1" applyAlignment="1" applyProtection="1">
      <alignment horizontal="center" vertical="center" wrapText="1"/>
      <protection locked="0"/>
    </xf>
    <xf numFmtId="0" fontId="44" fillId="0" borderId="63" xfId="13" quotePrefix="1" applyFont="1" applyFill="1" applyBorder="1" applyAlignment="1" applyProtection="1">
      <alignment horizontal="center" vertical="center" wrapText="1"/>
      <protection locked="0"/>
    </xf>
    <xf numFmtId="0" fontId="44" fillId="0" borderId="136" xfId="13" quotePrefix="1" applyFont="1" applyFill="1" applyBorder="1" applyAlignment="1" applyProtection="1">
      <alignment horizontal="center" vertical="center" wrapText="1"/>
      <protection locked="0"/>
    </xf>
    <xf numFmtId="0" fontId="44" fillId="0" borderId="128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41" xfId="2" quotePrefix="1" applyFont="1" applyFill="1" applyBorder="1" applyAlignment="1" applyProtection="1">
      <alignment horizontal="center" vertical="center" wrapText="1"/>
      <protection locked="0"/>
    </xf>
    <xf numFmtId="0" fontId="44" fillId="0" borderId="47" xfId="2" quotePrefix="1" applyFont="1" applyFill="1" applyBorder="1" applyAlignment="1" applyProtection="1">
      <alignment horizontal="center" vertical="center" wrapText="1"/>
      <protection locked="0"/>
    </xf>
    <xf numFmtId="0" fontId="44" fillId="0" borderId="61" xfId="2" quotePrefix="1" applyFont="1" applyFill="1" applyBorder="1" applyAlignment="1" applyProtection="1">
      <alignment horizontal="center" vertical="center" wrapText="1"/>
      <protection locked="0"/>
    </xf>
    <xf numFmtId="0" fontId="44" fillId="0" borderId="31" xfId="13" quotePrefix="1" applyFont="1" applyFill="1" applyBorder="1" applyAlignment="1" applyProtection="1">
      <alignment horizontal="center" vertical="center" wrapText="1"/>
      <protection locked="0"/>
    </xf>
    <xf numFmtId="0" fontId="44" fillId="0" borderId="34" xfId="13" quotePrefix="1" applyFont="1" applyFill="1" applyBorder="1" applyAlignment="1" applyProtection="1">
      <alignment horizontal="center" vertical="center" wrapText="1"/>
      <protection locked="0"/>
    </xf>
    <xf numFmtId="0" fontId="44" fillId="0" borderId="35" xfId="13" quotePrefix="1" applyFont="1" applyFill="1" applyBorder="1" applyAlignment="1" applyProtection="1">
      <alignment horizontal="center" vertical="center" wrapText="1"/>
      <protection locked="0"/>
    </xf>
    <xf numFmtId="0" fontId="44" fillId="0" borderId="54" xfId="13" quotePrefix="1" applyFont="1" applyFill="1" applyBorder="1" applyAlignment="1" applyProtection="1">
      <alignment horizontal="center" vertical="center" wrapText="1"/>
      <protection locked="0"/>
    </xf>
    <xf numFmtId="0" fontId="44" fillId="0" borderId="58" xfId="13" quotePrefix="1" applyFont="1" applyFill="1" applyBorder="1" applyAlignment="1" applyProtection="1">
      <alignment horizontal="center" vertical="center" wrapText="1"/>
      <protection locked="0"/>
    </xf>
    <xf numFmtId="0" fontId="44" fillId="0" borderId="59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9" xfId="15" applyFont="1" applyFill="1" applyBorder="1" applyAlignment="1">
      <alignment horizontal="center" vertical="center" wrapText="1"/>
    </xf>
    <xf numFmtId="0" fontId="13" fillId="2" borderId="149" xfId="2" applyFont="1" applyFill="1" applyBorder="1" applyAlignment="1">
      <alignment horizontal="center" vertical="center" wrapText="1"/>
    </xf>
    <xf numFmtId="0" fontId="13" fillId="2" borderId="68" xfId="2" applyFont="1" applyFill="1" applyBorder="1" applyAlignment="1">
      <alignment horizontal="center" vertical="center" wrapText="1"/>
    </xf>
    <xf numFmtId="0" fontId="13" fillId="2" borderId="68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150" xfId="2" applyFont="1" applyFill="1" applyBorder="1" applyAlignment="1">
      <alignment horizontal="center" vertical="center" wrapText="1"/>
    </xf>
    <xf numFmtId="0" fontId="13" fillId="3" borderId="63" xfId="13" applyFont="1" applyFill="1" applyBorder="1" applyAlignment="1">
      <alignment horizontal="center" vertical="center" wrapText="1"/>
    </xf>
    <xf numFmtId="0" fontId="13" fillId="4" borderId="136" xfId="13" quotePrefix="1" applyFont="1" applyFill="1" applyBorder="1" applyAlignment="1">
      <alignment horizontal="center" vertical="center" wrapText="1"/>
    </xf>
    <xf numFmtId="0" fontId="13" fillId="4" borderId="128" xfId="13" quotePrefix="1" applyFont="1" applyFill="1" applyBorder="1" applyAlignment="1">
      <alignment horizontal="center" vertical="center" wrapText="1"/>
    </xf>
    <xf numFmtId="0" fontId="13" fillId="3" borderId="63" xfId="13" quotePrefix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58" xfId="0" applyFont="1" applyFill="1" applyBorder="1" applyAlignment="1">
      <alignment horizontal="center" vertical="center" wrapText="1"/>
    </xf>
    <xf numFmtId="0" fontId="1" fillId="4" borderId="41" xfId="2" quotePrefix="1" applyFont="1" applyFill="1" applyBorder="1" applyAlignment="1">
      <alignment horizontal="center" vertical="center" wrapText="1"/>
    </xf>
    <xf numFmtId="0" fontId="1" fillId="4" borderId="47" xfId="2" quotePrefix="1" applyFont="1" applyFill="1" applyBorder="1" applyAlignment="1">
      <alignment horizontal="center" vertical="center" wrapText="1"/>
    </xf>
    <xf numFmtId="0" fontId="1" fillId="4" borderId="61" xfId="2" quotePrefix="1" applyFont="1" applyFill="1" applyBorder="1" applyAlignment="1">
      <alignment horizontal="center" vertical="center" wrapText="1"/>
    </xf>
    <xf numFmtId="0" fontId="1" fillId="4" borderId="41" xfId="2" applyFont="1" applyFill="1" applyBorder="1" applyAlignment="1">
      <alignment horizontal="center" vertical="center" wrapText="1"/>
    </xf>
    <xf numFmtId="0" fontId="1" fillId="4" borderId="47" xfId="2" applyFont="1" applyFill="1" applyBorder="1" applyAlignment="1">
      <alignment horizontal="center" vertical="center" wrapText="1"/>
    </xf>
    <xf numFmtId="0" fontId="1" fillId="4" borderId="61" xfId="2" applyFont="1" applyFill="1" applyBorder="1" applyAlignment="1">
      <alignment horizontal="center" vertical="center" wrapText="1"/>
    </xf>
    <xf numFmtId="0" fontId="1" fillId="4" borderId="41" xfId="13" quotePrefix="1" applyFont="1" applyFill="1" applyBorder="1" applyAlignment="1">
      <alignment horizontal="center" vertical="center" wrapText="1"/>
    </xf>
    <xf numFmtId="0" fontId="1" fillId="4" borderId="47" xfId="13" quotePrefix="1" applyFont="1" applyFill="1" applyBorder="1" applyAlignment="1">
      <alignment horizontal="center" vertical="center" wrapText="1"/>
    </xf>
    <xf numFmtId="0" fontId="1" fillId="4" borderId="61" xfId="13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01.07.2018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view="pageBreakPreview" topLeftCell="A37" zoomScale="60" zoomScaleNormal="65" workbookViewId="0">
      <selection activeCell="V10" sqref="V10"/>
    </sheetView>
  </sheetViews>
  <sheetFormatPr defaultRowHeight="12.75" x14ac:dyDescent="0.2"/>
  <cols>
    <col min="1" max="1" width="57.5703125" customWidth="1"/>
    <col min="2" max="2" width="10.7109375" style="248" customWidth="1"/>
    <col min="3" max="3" width="9.7109375" customWidth="1"/>
    <col min="4" max="4" width="11" customWidth="1"/>
    <col min="5" max="5" width="10.42578125" style="248" customWidth="1"/>
    <col min="6" max="6" width="10.140625" customWidth="1"/>
    <col min="7" max="7" width="11.85546875" customWidth="1"/>
    <col min="8" max="8" width="7.85546875" style="248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7.85546875" style="248" customWidth="1"/>
    <col min="15" max="15" width="10.28515625" customWidth="1"/>
    <col min="16" max="16" width="10.42578125" customWidth="1"/>
    <col min="17" max="55" width="10" style="248" customWidth="1"/>
  </cols>
  <sheetData>
    <row r="1" spans="1:55" ht="19.149999999999999" customHeight="1" thickBot="1" x14ac:dyDescent="0.25">
      <c r="A1" s="234"/>
      <c r="B1" s="1125" t="s">
        <v>109</v>
      </c>
      <c r="C1" s="1125"/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O1" s="248"/>
      <c r="P1" s="248"/>
    </row>
    <row r="2" spans="1:55" ht="24.6" customHeight="1" thickBot="1" x14ac:dyDescent="0.25">
      <c r="A2" s="1126" t="s">
        <v>1</v>
      </c>
      <c r="B2" s="1138" t="s">
        <v>132</v>
      </c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9"/>
      <c r="P2" s="1140"/>
    </row>
    <row r="3" spans="1:55" ht="24.6" customHeight="1" x14ac:dyDescent="0.2">
      <c r="A3" s="1127"/>
      <c r="B3" s="1129" t="s">
        <v>19</v>
      </c>
      <c r="C3" s="1141"/>
      <c r="D3" s="1142"/>
      <c r="E3" s="1149" t="s">
        <v>20</v>
      </c>
      <c r="F3" s="1141"/>
      <c r="G3" s="1142"/>
      <c r="H3" s="1141" t="s">
        <v>21</v>
      </c>
      <c r="I3" s="1141"/>
      <c r="J3" s="1152"/>
      <c r="K3" s="1129" t="s">
        <v>22</v>
      </c>
      <c r="L3" s="1130"/>
      <c r="M3" s="1131"/>
      <c r="N3" s="1129" t="s">
        <v>7</v>
      </c>
      <c r="O3" s="1141"/>
      <c r="P3" s="1142"/>
    </row>
    <row r="4" spans="1:55" ht="9.6" customHeight="1" x14ac:dyDescent="0.2">
      <c r="A4" s="1127"/>
      <c r="B4" s="1143"/>
      <c r="C4" s="1144"/>
      <c r="D4" s="1145"/>
      <c r="E4" s="1150"/>
      <c r="F4" s="1144"/>
      <c r="G4" s="1145"/>
      <c r="H4" s="1144"/>
      <c r="I4" s="1144"/>
      <c r="J4" s="1153"/>
      <c r="K4" s="1132"/>
      <c r="L4" s="1133"/>
      <c r="M4" s="1134"/>
      <c r="N4" s="1143"/>
      <c r="O4" s="1144"/>
      <c r="P4" s="1145"/>
    </row>
    <row r="5" spans="1:55" ht="25.15" customHeight="1" x14ac:dyDescent="0.2">
      <c r="A5" s="1127"/>
      <c r="B5" s="1146"/>
      <c r="C5" s="1147"/>
      <c r="D5" s="1148"/>
      <c r="E5" s="1151"/>
      <c r="F5" s="1147"/>
      <c r="G5" s="1148"/>
      <c r="H5" s="1147"/>
      <c r="I5" s="1147"/>
      <c r="J5" s="1154"/>
      <c r="K5" s="1135"/>
      <c r="L5" s="1136"/>
      <c r="M5" s="1137"/>
      <c r="N5" s="1146"/>
      <c r="O5" s="1147"/>
      <c r="P5" s="1148"/>
    </row>
    <row r="6" spans="1:55" ht="25.9" customHeight="1" x14ac:dyDescent="0.2">
      <c r="A6" s="1128"/>
      <c r="B6" s="584" t="s">
        <v>5</v>
      </c>
      <c r="C6" s="585" t="s">
        <v>74</v>
      </c>
      <c r="D6" s="655" t="s">
        <v>7</v>
      </c>
      <c r="E6" s="586" t="s">
        <v>5</v>
      </c>
      <c r="F6" s="585" t="s">
        <v>74</v>
      </c>
      <c r="G6" s="656" t="s">
        <v>7</v>
      </c>
      <c r="H6" s="1034" t="s">
        <v>5</v>
      </c>
      <c r="I6" s="585" t="s">
        <v>74</v>
      </c>
      <c r="J6" s="655" t="s">
        <v>7</v>
      </c>
      <c r="K6" s="586" t="s">
        <v>5</v>
      </c>
      <c r="L6" s="585" t="s">
        <v>74</v>
      </c>
      <c r="M6" s="587" t="s">
        <v>7</v>
      </c>
      <c r="N6" s="1034" t="s">
        <v>5</v>
      </c>
      <c r="O6" s="585" t="s">
        <v>74</v>
      </c>
      <c r="P6" s="655" t="s">
        <v>7</v>
      </c>
    </row>
    <row r="7" spans="1:55" ht="23.45" customHeight="1" x14ac:dyDescent="0.2">
      <c r="A7" s="657" t="s">
        <v>75</v>
      </c>
      <c r="B7" s="588"/>
      <c r="C7" s="589"/>
      <c r="D7" s="1035"/>
      <c r="E7" s="590"/>
      <c r="F7" s="589"/>
      <c r="G7" s="658"/>
      <c r="H7" s="590"/>
      <c r="I7" s="589"/>
      <c r="J7" s="658"/>
      <c r="K7" s="591"/>
      <c r="L7" s="592"/>
      <c r="M7" s="659"/>
      <c r="N7" s="590"/>
      <c r="O7" s="589"/>
      <c r="P7" s="658"/>
    </row>
    <row r="8" spans="1:55" s="250" customFormat="1" ht="65.25" customHeight="1" x14ac:dyDescent="0.25">
      <c r="A8" s="593" t="s">
        <v>114</v>
      </c>
      <c r="B8" s="1036">
        <f>B20+B31</f>
        <v>3</v>
      </c>
      <c r="C8" s="1036">
        <f t="shared" ref="C8:M8" si="0">C20+C31</f>
        <v>0</v>
      </c>
      <c r="D8" s="1036">
        <f t="shared" si="0"/>
        <v>3</v>
      </c>
      <c r="E8" s="1036">
        <f t="shared" si="0"/>
        <v>3</v>
      </c>
      <c r="F8" s="1036">
        <f t="shared" si="0"/>
        <v>0</v>
      </c>
      <c r="G8" s="1036">
        <f t="shared" si="0"/>
        <v>3</v>
      </c>
      <c r="H8" s="1036">
        <f t="shared" si="0"/>
        <v>0</v>
      </c>
      <c r="I8" s="1036">
        <f t="shared" si="0"/>
        <v>0</v>
      </c>
      <c r="J8" s="1036">
        <f t="shared" si="0"/>
        <v>0</v>
      </c>
      <c r="K8" s="1036">
        <f t="shared" si="0"/>
        <v>0</v>
      </c>
      <c r="L8" s="1036">
        <f t="shared" si="0"/>
        <v>0</v>
      </c>
      <c r="M8" s="1036">
        <f t="shared" si="0"/>
        <v>0</v>
      </c>
      <c r="N8" s="1037">
        <f>E8+H8+K8+B8</f>
        <v>6</v>
      </c>
      <c r="O8" s="1037">
        <f t="shared" ref="O8:P16" si="1">F8+I8+L8+C8</f>
        <v>0</v>
      </c>
      <c r="P8" s="1037">
        <f>G8+J8+M8+D8</f>
        <v>6</v>
      </c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</row>
    <row r="9" spans="1:55" s="250" customFormat="1" ht="30.75" customHeight="1" x14ac:dyDescent="0.25">
      <c r="A9" s="594" t="s">
        <v>115</v>
      </c>
      <c r="B9" s="1036">
        <f t="shared" ref="B9:M16" si="2">B21+B32</f>
        <v>1</v>
      </c>
      <c r="C9" s="1036">
        <f t="shared" si="2"/>
        <v>0</v>
      </c>
      <c r="D9" s="1036">
        <f t="shared" si="2"/>
        <v>1</v>
      </c>
      <c r="E9" s="1036">
        <f t="shared" si="2"/>
        <v>2</v>
      </c>
      <c r="F9" s="1036">
        <f t="shared" si="2"/>
        <v>0</v>
      </c>
      <c r="G9" s="1036">
        <f t="shared" si="2"/>
        <v>2</v>
      </c>
      <c r="H9" s="1036">
        <f t="shared" si="2"/>
        <v>1</v>
      </c>
      <c r="I9" s="1036">
        <f t="shared" si="2"/>
        <v>0</v>
      </c>
      <c r="J9" s="1036">
        <f t="shared" si="2"/>
        <v>1</v>
      </c>
      <c r="K9" s="1036">
        <f t="shared" si="2"/>
        <v>0</v>
      </c>
      <c r="L9" s="1036">
        <f t="shared" si="2"/>
        <v>0</v>
      </c>
      <c r="M9" s="1036">
        <f t="shared" si="2"/>
        <v>0</v>
      </c>
      <c r="N9" s="1037">
        <f t="shared" ref="N9:N16" si="3">E9+H9+K9+B9</f>
        <v>4</v>
      </c>
      <c r="O9" s="1037">
        <f t="shared" si="1"/>
        <v>0</v>
      </c>
      <c r="P9" s="1037">
        <f t="shared" si="1"/>
        <v>4</v>
      </c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</row>
    <row r="10" spans="1:55" s="250" customFormat="1" ht="31.5" customHeight="1" x14ac:dyDescent="0.25">
      <c r="A10" s="594" t="s">
        <v>104</v>
      </c>
      <c r="B10" s="1036">
        <f t="shared" si="2"/>
        <v>1</v>
      </c>
      <c r="C10" s="1036">
        <f t="shared" si="2"/>
        <v>0</v>
      </c>
      <c r="D10" s="1036">
        <f t="shared" si="2"/>
        <v>1</v>
      </c>
      <c r="E10" s="1036">
        <f t="shared" si="2"/>
        <v>1</v>
      </c>
      <c r="F10" s="1036">
        <f t="shared" si="2"/>
        <v>0</v>
      </c>
      <c r="G10" s="1036">
        <f t="shared" si="2"/>
        <v>1</v>
      </c>
      <c r="H10" s="1036">
        <f t="shared" si="2"/>
        <v>1</v>
      </c>
      <c r="I10" s="1036">
        <f t="shared" si="2"/>
        <v>0</v>
      </c>
      <c r="J10" s="1036">
        <f t="shared" si="2"/>
        <v>1</v>
      </c>
      <c r="K10" s="1036">
        <f t="shared" si="2"/>
        <v>0</v>
      </c>
      <c r="L10" s="1036">
        <f t="shared" si="2"/>
        <v>0</v>
      </c>
      <c r="M10" s="1036">
        <f t="shared" si="2"/>
        <v>0</v>
      </c>
      <c r="N10" s="1037">
        <f t="shared" si="3"/>
        <v>3</v>
      </c>
      <c r="O10" s="1037">
        <f t="shared" si="1"/>
        <v>0</v>
      </c>
      <c r="P10" s="1037">
        <f t="shared" si="1"/>
        <v>3</v>
      </c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</row>
    <row r="11" spans="1:55" s="250" customFormat="1" ht="30.75" customHeight="1" x14ac:dyDescent="0.25">
      <c r="A11" s="594" t="s">
        <v>105</v>
      </c>
      <c r="B11" s="1036">
        <f t="shared" si="2"/>
        <v>1</v>
      </c>
      <c r="C11" s="1036">
        <f t="shared" si="2"/>
        <v>0</v>
      </c>
      <c r="D11" s="1036">
        <f t="shared" si="2"/>
        <v>1</v>
      </c>
      <c r="E11" s="1036">
        <f t="shared" si="2"/>
        <v>1</v>
      </c>
      <c r="F11" s="1036">
        <f t="shared" si="2"/>
        <v>0</v>
      </c>
      <c r="G11" s="1036">
        <f t="shared" si="2"/>
        <v>1</v>
      </c>
      <c r="H11" s="1036">
        <f t="shared" si="2"/>
        <v>0</v>
      </c>
      <c r="I11" s="1036">
        <f t="shared" si="2"/>
        <v>0</v>
      </c>
      <c r="J11" s="1036">
        <f t="shared" si="2"/>
        <v>0</v>
      </c>
      <c r="K11" s="1036">
        <f t="shared" si="2"/>
        <v>0</v>
      </c>
      <c r="L11" s="1036">
        <f t="shared" si="2"/>
        <v>0</v>
      </c>
      <c r="M11" s="1036">
        <f t="shared" si="2"/>
        <v>0</v>
      </c>
      <c r="N11" s="1037">
        <f t="shared" si="3"/>
        <v>2</v>
      </c>
      <c r="O11" s="1037">
        <f t="shared" si="1"/>
        <v>0</v>
      </c>
      <c r="P11" s="1037">
        <f t="shared" si="1"/>
        <v>2</v>
      </c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</row>
    <row r="12" spans="1:55" s="250" customFormat="1" ht="39" customHeight="1" x14ac:dyDescent="0.25">
      <c r="A12" s="594" t="s">
        <v>116</v>
      </c>
      <c r="B12" s="1036">
        <f t="shared" si="2"/>
        <v>2</v>
      </c>
      <c r="C12" s="1036">
        <f t="shared" si="2"/>
        <v>0</v>
      </c>
      <c r="D12" s="1036">
        <f t="shared" si="2"/>
        <v>2</v>
      </c>
      <c r="E12" s="1036">
        <f t="shared" si="2"/>
        <v>0</v>
      </c>
      <c r="F12" s="1036">
        <f t="shared" si="2"/>
        <v>0</v>
      </c>
      <c r="G12" s="1036">
        <f t="shared" si="2"/>
        <v>0</v>
      </c>
      <c r="H12" s="1036">
        <f t="shared" si="2"/>
        <v>0</v>
      </c>
      <c r="I12" s="1036">
        <f t="shared" si="2"/>
        <v>0</v>
      </c>
      <c r="J12" s="1036">
        <f t="shared" si="2"/>
        <v>0</v>
      </c>
      <c r="K12" s="1036">
        <f t="shared" si="2"/>
        <v>0</v>
      </c>
      <c r="L12" s="1036">
        <f t="shared" si="2"/>
        <v>0</v>
      </c>
      <c r="M12" s="1036">
        <f t="shared" si="2"/>
        <v>0</v>
      </c>
      <c r="N12" s="1037">
        <f t="shared" si="3"/>
        <v>2</v>
      </c>
      <c r="O12" s="1037">
        <f t="shared" si="1"/>
        <v>0</v>
      </c>
      <c r="P12" s="1037">
        <f t="shared" si="1"/>
        <v>2</v>
      </c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</row>
    <row r="13" spans="1:55" s="250" customFormat="1" ht="31.5" customHeight="1" x14ac:dyDescent="0.25">
      <c r="A13" s="594" t="s">
        <v>117</v>
      </c>
      <c r="B13" s="1036">
        <f t="shared" si="2"/>
        <v>0</v>
      </c>
      <c r="C13" s="1036">
        <f t="shared" si="2"/>
        <v>0</v>
      </c>
      <c r="D13" s="1036">
        <f t="shared" si="2"/>
        <v>0</v>
      </c>
      <c r="E13" s="1036">
        <f t="shared" si="2"/>
        <v>1</v>
      </c>
      <c r="F13" s="1036">
        <f t="shared" si="2"/>
        <v>0</v>
      </c>
      <c r="G13" s="1036">
        <f t="shared" si="2"/>
        <v>1</v>
      </c>
      <c r="H13" s="1036">
        <f t="shared" si="2"/>
        <v>0</v>
      </c>
      <c r="I13" s="1036">
        <f t="shared" si="2"/>
        <v>0</v>
      </c>
      <c r="J13" s="1036">
        <f t="shared" si="2"/>
        <v>0</v>
      </c>
      <c r="K13" s="1036">
        <f t="shared" si="2"/>
        <v>0</v>
      </c>
      <c r="L13" s="1036">
        <f t="shared" si="2"/>
        <v>0</v>
      </c>
      <c r="M13" s="1036">
        <f t="shared" si="2"/>
        <v>0</v>
      </c>
      <c r="N13" s="1037">
        <f t="shared" si="3"/>
        <v>1</v>
      </c>
      <c r="O13" s="1037">
        <f t="shared" si="1"/>
        <v>0</v>
      </c>
      <c r="P13" s="1037">
        <f t="shared" si="1"/>
        <v>1</v>
      </c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</row>
    <row r="14" spans="1:55" s="250" customFormat="1" ht="25.5" customHeight="1" x14ac:dyDescent="0.25">
      <c r="A14" s="594" t="s">
        <v>106</v>
      </c>
      <c r="B14" s="1036">
        <f t="shared" si="2"/>
        <v>0</v>
      </c>
      <c r="C14" s="1036">
        <f t="shared" si="2"/>
        <v>0</v>
      </c>
      <c r="D14" s="1036">
        <f t="shared" si="2"/>
        <v>0</v>
      </c>
      <c r="E14" s="1036">
        <f t="shared" si="2"/>
        <v>1</v>
      </c>
      <c r="F14" s="1036">
        <f t="shared" si="2"/>
        <v>0</v>
      </c>
      <c r="G14" s="1036">
        <f t="shared" si="2"/>
        <v>1</v>
      </c>
      <c r="H14" s="1036">
        <f t="shared" si="2"/>
        <v>0</v>
      </c>
      <c r="I14" s="1036">
        <f t="shared" si="2"/>
        <v>0</v>
      </c>
      <c r="J14" s="1036">
        <f t="shared" si="2"/>
        <v>0</v>
      </c>
      <c r="K14" s="1036">
        <f t="shared" si="2"/>
        <v>0</v>
      </c>
      <c r="L14" s="1036">
        <f t="shared" si="2"/>
        <v>0</v>
      </c>
      <c r="M14" s="1036">
        <f t="shared" si="2"/>
        <v>0</v>
      </c>
      <c r="N14" s="1037">
        <f t="shared" si="3"/>
        <v>1</v>
      </c>
      <c r="O14" s="1037">
        <f t="shared" si="1"/>
        <v>0</v>
      </c>
      <c r="P14" s="1037">
        <f t="shared" si="1"/>
        <v>1</v>
      </c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</row>
    <row r="15" spans="1:55" s="250" customFormat="1" ht="69.75" customHeight="1" x14ac:dyDescent="0.25">
      <c r="A15" s="594" t="s">
        <v>118</v>
      </c>
      <c r="B15" s="1036">
        <f t="shared" si="2"/>
        <v>1</v>
      </c>
      <c r="C15" s="1036">
        <f t="shared" si="2"/>
        <v>0</v>
      </c>
      <c r="D15" s="1036">
        <f t="shared" si="2"/>
        <v>1</v>
      </c>
      <c r="E15" s="1036">
        <f t="shared" si="2"/>
        <v>1</v>
      </c>
      <c r="F15" s="1036">
        <f t="shared" si="2"/>
        <v>0</v>
      </c>
      <c r="G15" s="1036">
        <f t="shared" si="2"/>
        <v>1</v>
      </c>
      <c r="H15" s="1036">
        <f t="shared" si="2"/>
        <v>1</v>
      </c>
      <c r="I15" s="1036">
        <f t="shared" si="2"/>
        <v>0</v>
      </c>
      <c r="J15" s="1036">
        <f t="shared" si="2"/>
        <v>1</v>
      </c>
      <c r="K15" s="1036">
        <f t="shared" si="2"/>
        <v>0</v>
      </c>
      <c r="L15" s="1036">
        <f t="shared" si="2"/>
        <v>0</v>
      </c>
      <c r="M15" s="1036">
        <f t="shared" si="2"/>
        <v>0</v>
      </c>
      <c r="N15" s="1037">
        <f t="shared" si="3"/>
        <v>3</v>
      </c>
      <c r="O15" s="1037">
        <f t="shared" si="1"/>
        <v>0</v>
      </c>
      <c r="P15" s="1037">
        <f t="shared" si="1"/>
        <v>3</v>
      </c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</row>
    <row r="16" spans="1:55" s="250" customFormat="1" ht="62.25" customHeight="1" thickBot="1" x14ac:dyDescent="0.3">
      <c r="A16" s="595" t="s">
        <v>110</v>
      </c>
      <c r="B16" s="1036">
        <f t="shared" si="2"/>
        <v>0</v>
      </c>
      <c r="C16" s="1036">
        <f t="shared" si="2"/>
        <v>0</v>
      </c>
      <c r="D16" s="1036">
        <f t="shared" si="2"/>
        <v>0</v>
      </c>
      <c r="E16" s="1036">
        <f t="shared" si="2"/>
        <v>0</v>
      </c>
      <c r="F16" s="1036">
        <f t="shared" si="2"/>
        <v>0</v>
      </c>
      <c r="G16" s="1036">
        <f t="shared" si="2"/>
        <v>0</v>
      </c>
      <c r="H16" s="1036">
        <f t="shared" si="2"/>
        <v>0</v>
      </c>
      <c r="I16" s="1036">
        <f t="shared" si="2"/>
        <v>0</v>
      </c>
      <c r="J16" s="1036">
        <f t="shared" si="2"/>
        <v>0</v>
      </c>
      <c r="K16" s="1038">
        <v>0</v>
      </c>
      <c r="L16" s="1036">
        <f>L28+L39</f>
        <v>0</v>
      </c>
      <c r="M16" s="1036">
        <f>M28+M39</f>
        <v>0</v>
      </c>
      <c r="N16" s="1037">
        <f t="shared" si="3"/>
        <v>0</v>
      </c>
      <c r="O16" s="1037">
        <f t="shared" si="1"/>
        <v>0</v>
      </c>
      <c r="P16" s="1037">
        <f t="shared" si="1"/>
        <v>0</v>
      </c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</row>
    <row r="17" spans="1:55" s="250" customFormat="1" ht="27" customHeight="1" thickBot="1" x14ac:dyDescent="0.3">
      <c r="A17" s="596" t="s">
        <v>9</v>
      </c>
      <c r="B17" s="1039">
        <f>SUM(B8:B16)</f>
        <v>9</v>
      </c>
      <c r="C17" s="1040">
        <f>SUM(C8:C15)</f>
        <v>0</v>
      </c>
      <c r="D17" s="1041">
        <f>C17+B17</f>
        <v>9</v>
      </c>
      <c r="E17" s="1042">
        <f>SUM(E8:E16)</f>
        <v>10</v>
      </c>
      <c r="F17" s="1040">
        <f>SUM(F8:F15)</f>
        <v>0</v>
      </c>
      <c r="G17" s="1041">
        <f>F17+E17</f>
        <v>10</v>
      </c>
      <c r="H17" s="1042">
        <f>SUM(H8:H16)</f>
        <v>3</v>
      </c>
      <c r="I17" s="1042">
        <f>SUM(I8:I16)</f>
        <v>0</v>
      </c>
      <c r="J17" s="1042">
        <f>SUM(J8:J16)</f>
        <v>3</v>
      </c>
      <c r="K17" s="1043">
        <f>SUM(K8:K15)</f>
        <v>0</v>
      </c>
      <c r="L17" s="1043">
        <f>SUM(L8:L15)</f>
        <v>0</v>
      </c>
      <c r="M17" s="1041">
        <f>L17+K17</f>
        <v>0</v>
      </c>
      <c r="N17" s="1042">
        <f>SUM(N8:N16)</f>
        <v>22</v>
      </c>
      <c r="O17" s="1042">
        <f>SUM(O8:O16)</f>
        <v>0</v>
      </c>
      <c r="P17" s="1042">
        <f>SUM(P8:P16)</f>
        <v>22</v>
      </c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</row>
    <row r="18" spans="1:55" s="250" customFormat="1" ht="14.45" customHeight="1" x14ac:dyDescent="0.25">
      <c r="A18" s="597" t="s">
        <v>10</v>
      </c>
      <c r="B18" s="1044"/>
      <c r="C18" s="1045"/>
      <c r="D18" s="1046"/>
      <c r="E18" s="1047"/>
      <c r="F18" s="1045"/>
      <c r="G18" s="1048"/>
      <c r="H18" s="1047"/>
      <c r="I18" s="1045"/>
      <c r="J18" s="1048"/>
      <c r="K18" s="1049"/>
      <c r="L18" s="1049"/>
      <c r="M18" s="1050"/>
      <c r="N18" s="1047"/>
      <c r="O18" s="1045"/>
      <c r="P18" s="1048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</row>
    <row r="19" spans="1:55" s="250" customFormat="1" ht="17.25" customHeight="1" thickBot="1" x14ac:dyDescent="0.3">
      <c r="A19" s="598" t="s">
        <v>11</v>
      </c>
      <c r="B19" s="1051"/>
      <c r="C19" s="1052"/>
      <c r="D19" s="1053"/>
      <c r="E19" s="1054"/>
      <c r="F19" s="1052"/>
      <c r="G19" s="1055"/>
      <c r="H19" s="1054"/>
      <c r="I19" s="1052"/>
      <c r="J19" s="1055"/>
      <c r="K19" s="1043"/>
      <c r="L19" s="1043"/>
      <c r="M19" s="1056"/>
      <c r="N19" s="1054"/>
      <c r="O19" s="1052"/>
      <c r="P19" s="1055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</row>
    <row r="20" spans="1:55" s="250" customFormat="1" ht="73.5" customHeight="1" x14ac:dyDescent="0.25">
      <c r="A20" s="593" t="s">
        <v>119</v>
      </c>
      <c r="B20" s="1057">
        <v>3</v>
      </c>
      <c r="C20" s="1058">
        <v>0</v>
      </c>
      <c r="D20" s="1041">
        <v>3</v>
      </c>
      <c r="E20" s="1059">
        <v>3</v>
      </c>
      <c r="F20" s="1058">
        <v>0</v>
      </c>
      <c r="G20" s="1060">
        <f>F20+E20</f>
        <v>3</v>
      </c>
      <c r="H20" s="1059">
        <v>0</v>
      </c>
      <c r="I20" s="1058">
        <v>0</v>
      </c>
      <c r="J20" s="1060">
        <f>I20+H20</f>
        <v>0</v>
      </c>
      <c r="K20" s="1037">
        <v>0</v>
      </c>
      <c r="L20" s="1037">
        <v>0</v>
      </c>
      <c r="M20" s="1061">
        <f>K20+L20</f>
        <v>0</v>
      </c>
      <c r="N20" s="1037">
        <f>E20+H20+K20+B20</f>
        <v>6</v>
      </c>
      <c r="O20" s="1037">
        <f>F20+I20+L20+C20</f>
        <v>0</v>
      </c>
      <c r="P20" s="1061">
        <f>G20+J20+M20+D20</f>
        <v>6</v>
      </c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</row>
    <row r="21" spans="1:55" s="250" customFormat="1" ht="35.25" customHeight="1" x14ac:dyDescent="0.25">
      <c r="A21" s="599" t="s">
        <v>115</v>
      </c>
      <c r="B21" s="1036">
        <v>1</v>
      </c>
      <c r="C21" s="1062">
        <v>0</v>
      </c>
      <c r="D21" s="1041">
        <v>1</v>
      </c>
      <c r="E21" s="1063">
        <v>2</v>
      </c>
      <c r="F21" s="1062">
        <v>0</v>
      </c>
      <c r="G21" s="1060">
        <f t="shared" ref="G21:G28" si="4">F21+E21</f>
        <v>2</v>
      </c>
      <c r="H21" s="1063">
        <v>1</v>
      </c>
      <c r="I21" s="1062">
        <v>0</v>
      </c>
      <c r="J21" s="1060">
        <f t="shared" ref="J21:J28" si="5">I21+H21</f>
        <v>1</v>
      </c>
      <c r="K21" s="1037">
        <v>0</v>
      </c>
      <c r="L21" s="1037">
        <v>0</v>
      </c>
      <c r="M21" s="1061">
        <f t="shared" ref="M21:M28" si="6">K21+L21</f>
        <v>0</v>
      </c>
      <c r="N21" s="1037">
        <f t="shared" ref="N21:P28" si="7">E21+H21+K21+B21</f>
        <v>4</v>
      </c>
      <c r="O21" s="1037">
        <f t="shared" si="7"/>
        <v>0</v>
      </c>
      <c r="P21" s="1061">
        <f t="shared" si="7"/>
        <v>4</v>
      </c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</row>
    <row r="22" spans="1:55" s="250" customFormat="1" ht="31.5" customHeight="1" x14ac:dyDescent="0.25">
      <c r="A22" s="594" t="s">
        <v>104</v>
      </c>
      <c r="B22" s="1036">
        <v>1</v>
      </c>
      <c r="C22" s="1062">
        <v>0</v>
      </c>
      <c r="D22" s="1041">
        <f t="shared" ref="D22:D28" si="8">C22+B22</f>
        <v>1</v>
      </c>
      <c r="E22" s="1063">
        <v>1</v>
      </c>
      <c r="F22" s="1062">
        <v>0</v>
      </c>
      <c r="G22" s="1060">
        <f t="shared" si="4"/>
        <v>1</v>
      </c>
      <c r="H22" s="1063">
        <v>1</v>
      </c>
      <c r="I22" s="1062">
        <v>0</v>
      </c>
      <c r="J22" s="1060">
        <f t="shared" si="5"/>
        <v>1</v>
      </c>
      <c r="K22" s="1037">
        <v>0</v>
      </c>
      <c r="L22" s="1037">
        <v>0</v>
      </c>
      <c r="M22" s="1061">
        <f t="shared" si="6"/>
        <v>0</v>
      </c>
      <c r="N22" s="1037">
        <f t="shared" si="7"/>
        <v>3</v>
      </c>
      <c r="O22" s="1037">
        <f t="shared" si="7"/>
        <v>0</v>
      </c>
      <c r="P22" s="1061">
        <f t="shared" si="7"/>
        <v>3</v>
      </c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</row>
    <row r="23" spans="1:55" s="250" customFormat="1" ht="31.5" customHeight="1" x14ac:dyDescent="0.25">
      <c r="A23" s="594" t="s">
        <v>105</v>
      </c>
      <c r="B23" s="1036">
        <v>1</v>
      </c>
      <c r="C23" s="1062">
        <v>0</v>
      </c>
      <c r="D23" s="1041">
        <f t="shared" si="8"/>
        <v>1</v>
      </c>
      <c r="E23" s="1063">
        <v>1</v>
      </c>
      <c r="F23" s="1062">
        <v>0</v>
      </c>
      <c r="G23" s="1060">
        <f t="shared" si="4"/>
        <v>1</v>
      </c>
      <c r="H23" s="1063">
        <v>0</v>
      </c>
      <c r="I23" s="1062">
        <v>0</v>
      </c>
      <c r="J23" s="1060">
        <f t="shared" si="5"/>
        <v>0</v>
      </c>
      <c r="K23" s="1037">
        <v>0</v>
      </c>
      <c r="L23" s="1037">
        <v>0</v>
      </c>
      <c r="M23" s="1061">
        <f t="shared" si="6"/>
        <v>0</v>
      </c>
      <c r="N23" s="1037">
        <f t="shared" si="7"/>
        <v>2</v>
      </c>
      <c r="O23" s="1037">
        <f t="shared" si="7"/>
        <v>0</v>
      </c>
      <c r="P23" s="1061">
        <f t="shared" si="7"/>
        <v>2</v>
      </c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</row>
    <row r="24" spans="1:55" s="250" customFormat="1" ht="33" customHeight="1" x14ac:dyDescent="0.25">
      <c r="A24" s="594" t="s">
        <v>120</v>
      </c>
      <c r="B24" s="1036">
        <v>2</v>
      </c>
      <c r="C24" s="1062">
        <v>0</v>
      </c>
      <c r="D24" s="1041">
        <f t="shared" si="8"/>
        <v>2</v>
      </c>
      <c r="E24" s="1063">
        <v>0</v>
      </c>
      <c r="F24" s="1062">
        <v>0</v>
      </c>
      <c r="G24" s="1060">
        <f t="shared" si="4"/>
        <v>0</v>
      </c>
      <c r="H24" s="1063">
        <v>0</v>
      </c>
      <c r="I24" s="1062">
        <v>0</v>
      </c>
      <c r="J24" s="1060">
        <f t="shared" si="5"/>
        <v>0</v>
      </c>
      <c r="K24" s="1037">
        <v>0</v>
      </c>
      <c r="L24" s="1037">
        <v>0</v>
      </c>
      <c r="M24" s="1061">
        <f t="shared" si="6"/>
        <v>0</v>
      </c>
      <c r="N24" s="1037">
        <f t="shared" si="7"/>
        <v>2</v>
      </c>
      <c r="O24" s="1037">
        <f t="shared" si="7"/>
        <v>0</v>
      </c>
      <c r="P24" s="1061">
        <f t="shared" si="7"/>
        <v>2</v>
      </c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</row>
    <row r="25" spans="1:55" s="250" customFormat="1" ht="31.5" customHeight="1" x14ac:dyDescent="0.25">
      <c r="A25" s="594" t="s">
        <v>117</v>
      </c>
      <c r="B25" s="1036">
        <v>0</v>
      </c>
      <c r="C25" s="1062">
        <v>0</v>
      </c>
      <c r="D25" s="1041">
        <f t="shared" si="8"/>
        <v>0</v>
      </c>
      <c r="E25" s="1063">
        <v>1</v>
      </c>
      <c r="F25" s="1062">
        <v>0</v>
      </c>
      <c r="G25" s="1060">
        <f t="shared" si="4"/>
        <v>1</v>
      </c>
      <c r="H25" s="1063">
        <v>0</v>
      </c>
      <c r="I25" s="1062">
        <v>0</v>
      </c>
      <c r="J25" s="1060">
        <f t="shared" si="5"/>
        <v>0</v>
      </c>
      <c r="K25" s="1037">
        <v>0</v>
      </c>
      <c r="L25" s="1037">
        <v>0</v>
      </c>
      <c r="M25" s="1061">
        <f t="shared" si="6"/>
        <v>0</v>
      </c>
      <c r="N25" s="1037">
        <f t="shared" si="7"/>
        <v>1</v>
      </c>
      <c r="O25" s="1037">
        <f t="shared" si="7"/>
        <v>0</v>
      </c>
      <c r="P25" s="1061">
        <f t="shared" si="7"/>
        <v>1</v>
      </c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</row>
    <row r="26" spans="1:55" s="250" customFormat="1" ht="31.5" customHeight="1" x14ac:dyDescent="0.25">
      <c r="A26" s="594" t="s">
        <v>106</v>
      </c>
      <c r="B26" s="1036">
        <v>0</v>
      </c>
      <c r="C26" s="1062">
        <v>0</v>
      </c>
      <c r="D26" s="1041">
        <f t="shared" si="8"/>
        <v>0</v>
      </c>
      <c r="E26" s="1063">
        <v>1</v>
      </c>
      <c r="F26" s="1062">
        <v>0</v>
      </c>
      <c r="G26" s="1060">
        <f t="shared" si="4"/>
        <v>1</v>
      </c>
      <c r="H26" s="1063">
        <v>0</v>
      </c>
      <c r="I26" s="1062">
        <v>0</v>
      </c>
      <c r="J26" s="1060">
        <f t="shared" si="5"/>
        <v>0</v>
      </c>
      <c r="K26" s="1037">
        <v>0</v>
      </c>
      <c r="L26" s="1037">
        <v>0</v>
      </c>
      <c r="M26" s="1061">
        <f t="shared" si="6"/>
        <v>0</v>
      </c>
      <c r="N26" s="1037">
        <f t="shared" si="7"/>
        <v>1</v>
      </c>
      <c r="O26" s="1037">
        <f t="shared" si="7"/>
        <v>0</v>
      </c>
      <c r="P26" s="1061">
        <f t="shared" si="7"/>
        <v>1</v>
      </c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</row>
    <row r="27" spans="1:55" s="250" customFormat="1" ht="49.5" customHeight="1" x14ac:dyDescent="0.25">
      <c r="A27" s="594" t="s">
        <v>118</v>
      </c>
      <c r="B27" s="1036">
        <v>1</v>
      </c>
      <c r="C27" s="1062">
        <v>0</v>
      </c>
      <c r="D27" s="1041">
        <f t="shared" si="8"/>
        <v>1</v>
      </c>
      <c r="E27" s="1063">
        <v>1</v>
      </c>
      <c r="F27" s="1062">
        <v>0</v>
      </c>
      <c r="G27" s="1060">
        <f t="shared" si="4"/>
        <v>1</v>
      </c>
      <c r="H27" s="1063">
        <v>1</v>
      </c>
      <c r="I27" s="1062">
        <v>0</v>
      </c>
      <c r="J27" s="1060">
        <f t="shared" si="5"/>
        <v>1</v>
      </c>
      <c r="K27" s="1037">
        <v>0</v>
      </c>
      <c r="L27" s="1037">
        <v>0</v>
      </c>
      <c r="M27" s="1061">
        <f t="shared" si="6"/>
        <v>0</v>
      </c>
      <c r="N27" s="1037">
        <f t="shared" si="7"/>
        <v>3</v>
      </c>
      <c r="O27" s="1037">
        <f t="shared" si="7"/>
        <v>0</v>
      </c>
      <c r="P27" s="1061">
        <f t="shared" si="7"/>
        <v>3</v>
      </c>
      <c r="Q27" s="335" t="s">
        <v>121</v>
      </c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</row>
    <row r="28" spans="1:55" s="250" customFormat="1" ht="54" customHeight="1" thickBot="1" x14ac:dyDescent="0.3">
      <c r="A28" s="594" t="s">
        <v>110</v>
      </c>
      <c r="B28" s="1064">
        <v>0</v>
      </c>
      <c r="C28" s="1065">
        <v>0</v>
      </c>
      <c r="D28" s="1041">
        <f t="shared" si="8"/>
        <v>0</v>
      </c>
      <c r="E28" s="1066">
        <v>0</v>
      </c>
      <c r="F28" s="1065">
        <v>0</v>
      </c>
      <c r="G28" s="1060">
        <f t="shared" si="4"/>
        <v>0</v>
      </c>
      <c r="H28" s="1066">
        <v>0</v>
      </c>
      <c r="I28" s="1065">
        <v>0</v>
      </c>
      <c r="J28" s="1060">
        <f t="shared" si="5"/>
        <v>0</v>
      </c>
      <c r="K28" s="1067">
        <v>0</v>
      </c>
      <c r="L28" s="1067">
        <v>0</v>
      </c>
      <c r="M28" s="1061">
        <f t="shared" si="6"/>
        <v>0</v>
      </c>
      <c r="N28" s="1067">
        <f t="shared" si="7"/>
        <v>0</v>
      </c>
      <c r="O28" s="1067">
        <f t="shared" si="7"/>
        <v>0</v>
      </c>
      <c r="P28" s="1061">
        <f t="shared" si="7"/>
        <v>0</v>
      </c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</row>
    <row r="29" spans="1:55" s="250" customFormat="1" ht="24.75" customHeight="1" thickBot="1" x14ac:dyDescent="0.3">
      <c r="A29" s="600" t="s">
        <v>13</v>
      </c>
      <c r="B29" s="1068">
        <f>SUM(B20:B28)</f>
        <v>9</v>
      </c>
      <c r="C29" s="1069">
        <f>SUM(C20:C28)</f>
        <v>0</v>
      </c>
      <c r="D29" s="1070">
        <f>SUM(D20:D28)</f>
        <v>9</v>
      </c>
      <c r="E29" s="1071">
        <f>SUM(E20:E28)</f>
        <v>10</v>
      </c>
      <c r="F29" s="1069">
        <f t="shared" ref="F29:M29" si="9">SUM(F20:F28)</f>
        <v>0</v>
      </c>
      <c r="G29" s="1070">
        <f>SUM(G20:G28)</f>
        <v>10</v>
      </c>
      <c r="H29" s="1071">
        <f t="shared" si="9"/>
        <v>3</v>
      </c>
      <c r="I29" s="1069">
        <f t="shared" si="9"/>
        <v>0</v>
      </c>
      <c r="J29" s="1070">
        <f t="shared" si="9"/>
        <v>3</v>
      </c>
      <c r="K29" s="1072">
        <f t="shared" si="9"/>
        <v>0</v>
      </c>
      <c r="L29" s="1072">
        <f t="shared" si="9"/>
        <v>0</v>
      </c>
      <c r="M29" s="1073">
        <f t="shared" si="9"/>
        <v>0</v>
      </c>
      <c r="N29" s="1071">
        <f>SUM(N20:N28)</f>
        <v>22</v>
      </c>
      <c r="O29" s="1071">
        <f>SUM(O20:O28)</f>
        <v>0</v>
      </c>
      <c r="P29" s="1071">
        <f>SUM(P20:P28)</f>
        <v>22</v>
      </c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</row>
    <row r="30" spans="1:55" s="250" customFormat="1" ht="29.25" customHeight="1" thickBot="1" x14ac:dyDescent="0.3">
      <c r="A30" s="600" t="s">
        <v>76</v>
      </c>
      <c r="B30" s="1074"/>
      <c r="C30" s="1075"/>
      <c r="D30" s="1076"/>
      <c r="E30" s="1077"/>
      <c r="F30" s="1075"/>
      <c r="G30" s="1078"/>
      <c r="H30" s="1077"/>
      <c r="I30" s="1075"/>
      <c r="J30" s="1078"/>
      <c r="K30" s="1072"/>
      <c r="L30" s="1072"/>
      <c r="M30" s="1073"/>
      <c r="N30" s="1077"/>
      <c r="O30" s="1075"/>
      <c r="P30" s="1078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</row>
    <row r="31" spans="1:55" s="250" customFormat="1" ht="61.5" customHeight="1" x14ac:dyDescent="0.25">
      <c r="A31" s="593" t="s">
        <v>119</v>
      </c>
      <c r="B31" s="1057">
        <v>0</v>
      </c>
      <c r="C31" s="1058">
        <v>0</v>
      </c>
      <c r="D31" s="1079">
        <f>B31+C31</f>
        <v>0</v>
      </c>
      <c r="E31" s="1059">
        <v>0</v>
      </c>
      <c r="F31" s="1058">
        <v>0</v>
      </c>
      <c r="G31" s="1060">
        <f>E31+F31</f>
        <v>0</v>
      </c>
      <c r="H31" s="1059">
        <v>0</v>
      </c>
      <c r="I31" s="1058">
        <v>0</v>
      </c>
      <c r="J31" s="1060">
        <f>H31+I31</f>
        <v>0</v>
      </c>
      <c r="K31" s="1037">
        <v>0</v>
      </c>
      <c r="L31" s="1037">
        <v>0</v>
      </c>
      <c r="M31" s="1060">
        <f>K31+L31</f>
        <v>0</v>
      </c>
      <c r="N31" s="1059">
        <f>B31+E31+H31+K31</f>
        <v>0</v>
      </c>
      <c r="O31" s="1058">
        <f>C31+F31+I31+L31</f>
        <v>0</v>
      </c>
      <c r="P31" s="1060">
        <f>D31+G31+J31+M31</f>
        <v>0</v>
      </c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</row>
    <row r="32" spans="1:55" s="250" customFormat="1" ht="34.5" customHeight="1" x14ac:dyDescent="0.25">
      <c r="A32" s="594" t="s">
        <v>115</v>
      </c>
      <c r="B32" s="1036">
        <v>0</v>
      </c>
      <c r="C32" s="1062">
        <v>0</v>
      </c>
      <c r="D32" s="1079">
        <f t="shared" ref="D32:D38" si="10">B32+C32</f>
        <v>0</v>
      </c>
      <c r="E32" s="1063">
        <v>0</v>
      </c>
      <c r="F32" s="1062">
        <v>0</v>
      </c>
      <c r="G32" s="1060">
        <f t="shared" ref="G32:G38" si="11">E32+F32</f>
        <v>0</v>
      </c>
      <c r="H32" s="1063">
        <v>0</v>
      </c>
      <c r="I32" s="1062">
        <v>0</v>
      </c>
      <c r="J32" s="1060">
        <f>H32+I32</f>
        <v>0</v>
      </c>
      <c r="K32" s="1037">
        <v>0</v>
      </c>
      <c r="L32" s="1037">
        <v>0</v>
      </c>
      <c r="M32" s="1060">
        <f t="shared" ref="M32:M38" si="12">K32+L32</f>
        <v>0</v>
      </c>
      <c r="N32" s="1059">
        <f t="shared" ref="N32:P38" si="13">B32+E32+H32+K32</f>
        <v>0</v>
      </c>
      <c r="O32" s="1058">
        <f t="shared" si="13"/>
        <v>0</v>
      </c>
      <c r="P32" s="1060">
        <f t="shared" si="13"/>
        <v>0</v>
      </c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</row>
    <row r="33" spans="1:115" s="250" customFormat="1" ht="40.5" customHeight="1" x14ac:dyDescent="0.25">
      <c r="A33" s="594" t="s">
        <v>104</v>
      </c>
      <c r="B33" s="1036">
        <v>0</v>
      </c>
      <c r="C33" s="1062">
        <v>0</v>
      </c>
      <c r="D33" s="1079">
        <f t="shared" si="10"/>
        <v>0</v>
      </c>
      <c r="E33" s="1063">
        <v>0</v>
      </c>
      <c r="F33" s="1062">
        <v>0</v>
      </c>
      <c r="G33" s="1060">
        <f t="shared" si="11"/>
        <v>0</v>
      </c>
      <c r="H33" s="1063">
        <v>0</v>
      </c>
      <c r="I33" s="1062">
        <v>0</v>
      </c>
      <c r="J33" s="1060">
        <f t="shared" ref="J33:J38" si="14">H33+I33</f>
        <v>0</v>
      </c>
      <c r="K33" s="1037">
        <v>0</v>
      </c>
      <c r="L33" s="1037">
        <v>0</v>
      </c>
      <c r="M33" s="1060">
        <f t="shared" si="12"/>
        <v>0</v>
      </c>
      <c r="N33" s="1059">
        <f t="shared" si="13"/>
        <v>0</v>
      </c>
      <c r="O33" s="1058">
        <f t="shared" si="13"/>
        <v>0</v>
      </c>
      <c r="P33" s="1060">
        <f t="shared" si="13"/>
        <v>0</v>
      </c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</row>
    <row r="34" spans="1:115" s="250" customFormat="1" ht="36" customHeight="1" x14ac:dyDescent="0.25">
      <c r="A34" s="594" t="s">
        <v>105</v>
      </c>
      <c r="B34" s="1036">
        <v>0</v>
      </c>
      <c r="C34" s="1062">
        <v>0</v>
      </c>
      <c r="D34" s="1079">
        <f t="shared" si="10"/>
        <v>0</v>
      </c>
      <c r="E34" s="1063">
        <v>0</v>
      </c>
      <c r="F34" s="1062">
        <v>0</v>
      </c>
      <c r="G34" s="1060">
        <f t="shared" si="11"/>
        <v>0</v>
      </c>
      <c r="H34" s="1063">
        <v>0</v>
      </c>
      <c r="I34" s="1062">
        <v>0</v>
      </c>
      <c r="J34" s="1060">
        <f t="shared" si="14"/>
        <v>0</v>
      </c>
      <c r="K34" s="1037">
        <v>0</v>
      </c>
      <c r="L34" s="1037">
        <v>0</v>
      </c>
      <c r="M34" s="1060">
        <f t="shared" si="12"/>
        <v>0</v>
      </c>
      <c r="N34" s="1059">
        <f t="shared" si="13"/>
        <v>0</v>
      </c>
      <c r="O34" s="1058">
        <f t="shared" si="13"/>
        <v>0</v>
      </c>
      <c r="P34" s="1060">
        <f t="shared" si="13"/>
        <v>0</v>
      </c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</row>
    <row r="35" spans="1:115" s="250" customFormat="1" ht="53.25" customHeight="1" x14ac:dyDescent="0.25">
      <c r="A35" s="594" t="s">
        <v>116</v>
      </c>
      <c r="B35" s="1036">
        <v>0</v>
      </c>
      <c r="C35" s="1062">
        <v>0</v>
      </c>
      <c r="D35" s="1079">
        <f t="shared" si="10"/>
        <v>0</v>
      </c>
      <c r="E35" s="1063">
        <v>0</v>
      </c>
      <c r="F35" s="1062">
        <v>0</v>
      </c>
      <c r="G35" s="1060">
        <f t="shared" si="11"/>
        <v>0</v>
      </c>
      <c r="H35" s="1063">
        <v>0</v>
      </c>
      <c r="I35" s="1062">
        <v>0</v>
      </c>
      <c r="J35" s="1060">
        <f t="shared" si="14"/>
        <v>0</v>
      </c>
      <c r="K35" s="1037">
        <v>0</v>
      </c>
      <c r="L35" s="1037">
        <v>0</v>
      </c>
      <c r="M35" s="1060">
        <f t="shared" si="12"/>
        <v>0</v>
      </c>
      <c r="N35" s="1059">
        <f t="shared" si="13"/>
        <v>0</v>
      </c>
      <c r="O35" s="1058">
        <f t="shared" si="13"/>
        <v>0</v>
      </c>
      <c r="P35" s="1060">
        <f t="shared" si="13"/>
        <v>0</v>
      </c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</row>
    <row r="36" spans="1:115" s="250" customFormat="1" ht="34.5" customHeight="1" x14ac:dyDescent="0.25">
      <c r="A36" s="594" t="s">
        <v>117</v>
      </c>
      <c r="B36" s="1080">
        <v>0</v>
      </c>
      <c r="C36" s="1080">
        <v>0</v>
      </c>
      <c r="D36" s="1079">
        <f t="shared" si="10"/>
        <v>0</v>
      </c>
      <c r="E36" s="1080">
        <v>0</v>
      </c>
      <c r="F36" s="1080">
        <v>0</v>
      </c>
      <c r="G36" s="1060">
        <f t="shared" si="11"/>
        <v>0</v>
      </c>
      <c r="H36" s="1080">
        <v>0</v>
      </c>
      <c r="I36" s="1080">
        <v>0</v>
      </c>
      <c r="J36" s="1060">
        <f t="shared" si="14"/>
        <v>0</v>
      </c>
      <c r="K36" s="1037">
        <v>0</v>
      </c>
      <c r="L36" s="1037">
        <v>0</v>
      </c>
      <c r="M36" s="1060">
        <f t="shared" si="12"/>
        <v>0</v>
      </c>
      <c r="N36" s="1059">
        <f t="shared" si="13"/>
        <v>0</v>
      </c>
      <c r="O36" s="1058">
        <f t="shared" si="13"/>
        <v>0</v>
      </c>
      <c r="P36" s="1060">
        <f t="shared" si="13"/>
        <v>0</v>
      </c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</row>
    <row r="37" spans="1:115" s="250" customFormat="1" ht="19.5" customHeight="1" x14ac:dyDescent="0.25">
      <c r="A37" s="594" t="s">
        <v>106</v>
      </c>
      <c r="B37" s="1080">
        <v>0</v>
      </c>
      <c r="C37" s="1080">
        <v>0</v>
      </c>
      <c r="D37" s="1079">
        <f t="shared" si="10"/>
        <v>0</v>
      </c>
      <c r="E37" s="1080">
        <v>0</v>
      </c>
      <c r="F37" s="1080">
        <v>0</v>
      </c>
      <c r="G37" s="1060">
        <f t="shared" si="11"/>
        <v>0</v>
      </c>
      <c r="H37" s="1080">
        <v>0</v>
      </c>
      <c r="I37" s="1080">
        <v>0</v>
      </c>
      <c r="J37" s="1060">
        <f t="shared" si="14"/>
        <v>0</v>
      </c>
      <c r="K37" s="1037">
        <v>0</v>
      </c>
      <c r="L37" s="1037">
        <v>0</v>
      </c>
      <c r="M37" s="1060">
        <f t="shared" si="12"/>
        <v>0</v>
      </c>
      <c r="N37" s="1059">
        <f t="shared" si="13"/>
        <v>0</v>
      </c>
      <c r="O37" s="1058">
        <f t="shared" si="13"/>
        <v>0</v>
      </c>
      <c r="P37" s="1060">
        <f t="shared" si="13"/>
        <v>0</v>
      </c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</row>
    <row r="38" spans="1:115" s="250" customFormat="1" ht="68.25" customHeight="1" x14ac:dyDescent="0.25">
      <c r="A38" s="594" t="s">
        <v>118</v>
      </c>
      <c r="B38" s="1080">
        <v>0</v>
      </c>
      <c r="C38" s="1080">
        <v>0</v>
      </c>
      <c r="D38" s="1079">
        <f t="shared" si="10"/>
        <v>0</v>
      </c>
      <c r="E38" s="1080">
        <v>0</v>
      </c>
      <c r="F38" s="1080">
        <v>0</v>
      </c>
      <c r="G38" s="1060">
        <f t="shared" si="11"/>
        <v>0</v>
      </c>
      <c r="H38" s="1080">
        <v>0</v>
      </c>
      <c r="I38" s="1080">
        <v>0</v>
      </c>
      <c r="J38" s="1060">
        <f t="shared" si="14"/>
        <v>0</v>
      </c>
      <c r="K38" s="1037">
        <v>0</v>
      </c>
      <c r="L38" s="1037">
        <v>0</v>
      </c>
      <c r="M38" s="1060">
        <f t="shared" si="12"/>
        <v>0</v>
      </c>
      <c r="N38" s="1059">
        <f t="shared" si="13"/>
        <v>0</v>
      </c>
      <c r="O38" s="1058">
        <f t="shared" si="13"/>
        <v>0</v>
      </c>
      <c r="P38" s="1060">
        <f t="shared" si="13"/>
        <v>0</v>
      </c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</row>
    <row r="39" spans="1:115" s="250" customFormat="1" ht="34.5" customHeight="1" thickBot="1" x14ac:dyDescent="0.3">
      <c r="A39" s="660" t="s">
        <v>77</v>
      </c>
      <c r="B39" s="1081">
        <f t="shared" ref="B39:J39" si="15">SUM(B31:B36)</f>
        <v>0</v>
      </c>
      <c r="C39" s="1082">
        <f t="shared" si="15"/>
        <v>0</v>
      </c>
      <c r="D39" s="1083">
        <f t="shared" si="15"/>
        <v>0</v>
      </c>
      <c r="E39" s="1084">
        <f t="shared" si="15"/>
        <v>0</v>
      </c>
      <c r="F39" s="1082">
        <f t="shared" si="15"/>
        <v>0</v>
      </c>
      <c r="G39" s="1083">
        <f t="shared" si="15"/>
        <v>0</v>
      </c>
      <c r="H39" s="1081">
        <f t="shared" si="15"/>
        <v>0</v>
      </c>
      <c r="I39" s="1082">
        <f t="shared" si="15"/>
        <v>0</v>
      </c>
      <c r="J39" s="1083">
        <f t="shared" si="15"/>
        <v>0</v>
      </c>
      <c r="K39" s="1085">
        <f>SUM(K31:K38)</f>
        <v>0</v>
      </c>
      <c r="L39" s="1085">
        <f>SUM(L31:L38)</f>
        <v>0</v>
      </c>
      <c r="M39" s="1056">
        <f>SUM(M31:M38)</f>
        <v>0</v>
      </c>
      <c r="N39" s="1081">
        <f>SUM(N31:N38)</f>
        <v>0</v>
      </c>
      <c r="O39" s="1082">
        <f>SUM(O31:O38)</f>
        <v>0</v>
      </c>
      <c r="P39" s="1083">
        <f>M39+J39+G39+D39</f>
        <v>0</v>
      </c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</row>
    <row r="40" spans="1:115" s="250" customFormat="1" ht="24" customHeight="1" x14ac:dyDescent="0.25">
      <c r="A40" s="661" t="s">
        <v>102</v>
      </c>
      <c r="B40" s="1086">
        <f>B29</f>
        <v>9</v>
      </c>
      <c r="C40" s="1087">
        <f t="shared" ref="C40:M41" si="16">C29</f>
        <v>0</v>
      </c>
      <c r="D40" s="1087">
        <f t="shared" si="16"/>
        <v>9</v>
      </c>
      <c r="E40" s="1088">
        <f t="shared" si="16"/>
        <v>10</v>
      </c>
      <c r="F40" s="1089">
        <f t="shared" si="16"/>
        <v>0</v>
      </c>
      <c r="G40" s="1090">
        <f t="shared" si="16"/>
        <v>10</v>
      </c>
      <c r="H40" s="1089">
        <f t="shared" si="16"/>
        <v>3</v>
      </c>
      <c r="I40" s="1087">
        <f t="shared" si="16"/>
        <v>0</v>
      </c>
      <c r="J40" s="1090">
        <f t="shared" si="16"/>
        <v>3</v>
      </c>
      <c r="K40" s="1089">
        <f t="shared" si="16"/>
        <v>0</v>
      </c>
      <c r="L40" s="1087">
        <f t="shared" si="16"/>
        <v>0</v>
      </c>
      <c r="M40" s="1090">
        <f t="shared" si="16"/>
        <v>0</v>
      </c>
      <c r="N40" s="1089">
        <f>N29</f>
        <v>22</v>
      </c>
      <c r="O40" s="1087">
        <f>O29</f>
        <v>0</v>
      </c>
      <c r="P40" s="1090">
        <f>P29</f>
        <v>22</v>
      </c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</row>
    <row r="41" spans="1:115" s="250" customFormat="1" ht="25.15" customHeight="1" thickBot="1" x14ac:dyDescent="0.3">
      <c r="A41" s="601" t="s">
        <v>76</v>
      </c>
      <c r="B41" s="1091">
        <f>B39</f>
        <v>0</v>
      </c>
      <c r="C41" s="1092">
        <f t="shared" ref="C41:J41" si="17">C39</f>
        <v>0</v>
      </c>
      <c r="D41" s="1093">
        <f t="shared" si="17"/>
        <v>0</v>
      </c>
      <c r="E41" s="1094">
        <f t="shared" si="17"/>
        <v>0</v>
      </c>
      <c r="F41" s="1095">
        <f t="shared" si="17"/>
        <v>0</v>
      </c>
      <c r="G41" s="1093">
        <f t="shared" si="17"/>
        <v>0</v>
      </c>
      <c r="H41" s="1095">
        <f t="shared" si="17"/>
        <v>0</v>
      </c>
      <c r="I41" s="1092">
        <f t="shared" si="17"/>
        <v>0</v>
      </c>
      <c r="J41" s="1093">
        <f t="shared" si="17"/>
        <v>0</v>
      </c>
      <c r="K41" s="1089">
        <f t="shared" si="16"/>
        <v>0</v>
      </c>
      <c r="L41" s="1087">
        <f t="shared" si="16"/>
        <v>0</v>
      </c>
      <c r="M41" s="1090">
        <f t="shared" si="16"/>
        <v>0</v>
      </c>
      <c r="N41" s="1095">
        <f>N39</f>
        <v>0</v>
      </c>
      <c r="O41" s="1092">
        <f>O39</f>
        <v>0</v>
      </c>
      <c r="P41" s="1093">
        <f>P39</f>
        <v>0</v>
      </c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</row>
    <row r="42" spans="1:115" s="250" customFormat="1" ht="25.9" customHeight="1" thickBot="1" x14ac:dyDescent="0.3">
      <c r="A42" s="662" t="s">
        <v>78</v>
      </c>
      <c r="B42" s="1096">
        <f t="shared" ref="B42:I42" si="18">SUM(B40:B41)</f>
        <v>9</v>
      </c>
      <c r="C42" s="1097">
        <f t="shared" si="18"/>
        <v>0</v>
      </c>
      <c r="D42" s="1098">
        <f>SUM(D40:D41)</f>
        <v>9</v>
      </c>
      <c r="E42" s="1099">
        <f t="shared" si="18"/>
        <v>10</v>
      </c>
      <c r="F42" s="1100">
        <f t="shared" si="18"/>
        <v>0</v>
      </c>
      <c r="G42" s="1098">
        <f>SUM(G40:G41)</f>
        <v>10</v>
      </c>
      <c r="H42" s="1100">
        <f t="shared" si="18"/>
        <v>3</v>
      </c>
      <c r="I42" s="1097">
        <f t="shared" si="18"/>
        <v>0</v>
      </c>
      <c r="J42" s="1098">
        <f>SUM(J40:J41)</f>
        <v>3</v>
      </c>
      <c r="K42" s="1101">
        <f>SUM(K40:K41)</f>
        <v>0</v>
      </c>
      <c r="L42" s="1072">
        <f>SUM(L40:L41)</f>
        <v>0</v>
      </c>
      <c r="M42" s="1073">
        <f>SUM(M40:M41)</f>
        <v>0</v>
      </c>
      <c r="N42" s="1100">
        <f>B42+E42+H42+K42</f>
        <v>22</v>
      </c>
      <c r="O42" s="1100">
        <f>C42+F42+I42+L42</f>
        <v>0</v>
      </c>
      <c r="P42" s="1100">
        <f>D42+G42+J42+M42</f>
        <v>22</v>
      </c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</row>
    <row r="43" spans="1:115" s="250" customFormat="1" ht="33" customHeight="1" x14ac:dyDescent="0.25">
      <c r="B43" s="249"/>
      <c r="E43" s="249"/>
      <c r="H43" s="249"/>
      <c r="N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</row>
    <row r="44" spans="1:115" x14ac:dyDescent="0.2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</row>
    <row r="45" spans="1:115" s="279" customFormat="1" ht="15.75" x14ac:dyDescent="0.25">
      <c r="A45" s="250"/>
      <c r="B45" s="249"/>
      <c r="C45" s="250"/>
      <c r="D45" s="250"/>
      <c r="E45" s="249"/>
      <c r="F45" s="250"/>
      <c r="G45" s="250"/>
      <c r="H45" s="249"/>
      <c r="I45" s="250"/>
      <c r="J45" s="250"/>
      <c r="K45" s="250"/>
      <c r="L45" s="250"/>
      <c r="M45" s="250"/>
      <c r="N45" s="249"/>
      <c r="O45" s="250"/>
      <c r="P45" s="250"/>
      <c r="Q45" s="277"/>
      <c r="R45" s="277"/>
      <c r="S45" s="277"/>
      <c r="T45" s="277"/>
      <c r="U45" s="277"/>
      <c r="V45" s="277"/>
      <c r="W45" s="277"/>
      <c r="X45" s="277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278"/>
      <c r="CZ45" s="278"/>
      <c r="DA45" s="278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</row>
    <row r="46" spans="1:115" x14ac:dyDescent="0.2">
      <c r="A46" t="s">
        <v>133</v>
      </c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topLeftCell="A13" zoomScale="50" zoomScaleNormal="50" workbookViewId="0">
      <selection activeCell="B7" sqref="B7:D7"/>
    </sheetView>
  </sheetViews>
  <sheetFormatPr defaultRowHeight="25.5" x14ac:dyDescent="0.35"/>
  <cols>
    <col min="1" max="1" width="88.85546875" style="338" customWidth="1"/>
    <col min="2" max="2" width="14.5703125" style="338" customWidth="1"/>
    <col min="3" max="3" width="14.7109375" style="338" customWidth="1"/>
    <col min="4" max="4" width="15" style="338" customWidth="1"/>
    <col min="5" max="5" width="15.85546875" style="338" customWidth="1"/>
    <col min="6" max="6" width="17.28515625" style="338" customWidth="1"/>
    <col min="7" max="7" width="13.85546875" style="338" customWidth="1"/>
    <col min="8" max="8" width="15.42578125" style="338" customWidth="1"/>
    <col min="9" max="9" width="17.85546875" style="338" customWidth="1"/>
    <col min="10" max="10" width="13.5703125" style="338" customWidth="1"/>
    <col min="11" max="11" width="18.140625" style="338" customWidth="1"/>
    <col min="12" max="12" width="19" style="338" customWidth="1"/>
    <col min="13" max="13" width="18" style="338" customWidth="1"/>
    <col min="14" max="15" width="10.7109375" style="338" customWidth="1"/>
    <col min="16" max="16" width="9.140625" style="338" customWidth="1"/>
    <col min="17" max="17" width="12.85546875" style="338" customWidth="1"/>
    <col min="18" max="18" width="23.42578125" style="338" customWidth="1"/>
    <col min="19" max="20" width="9.140625" style="338" customWidth="1"/>
    <col min="21" max="21" width="10.5703125" style="338" customWidth="1"/>
    <col min="22" max="22" width="11.28515625" style="338" customWidth="1"/>
    <col min="23" max="16384" width="9.140625" style="338"/>
  </cols>
  <sheetData>
    <row r="1" spans="1:17" ht="39.75" customHeight="1" x14ac:dyDescent="0.35">
      <c r="A1" s="1250" t="s">
        <v>0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235"/>
      <c r="O1" s="235"/>
      <c r="P1" s="235"/>
      <c r="Q1" s="235"/>
    </row>
    <row r="2" spans="1:17" ht="28.5" customHeight="1" x14ac:dyDescent="0.35">
      <c r="A2" s="339"/>
      <c r="B2" s="339" t="s">
        <v>60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17" ht="37.5" customHeight="1" x14ac:dyDescent="0.35">
      <c r="A3" s="1250" t="s">
        <v>128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2"/>
      <c r="O3" s="2"/>
    </row>
    <row r="4" spans="1:17" ht="33" customHeight="1" thickBot="1" x14ac:dyDescent="0.4">
      <c r="A4" s="3"/>
    </row>
    <row r="5" spans="1:17" ht="33" customHeight="1" thickBot="1" x14ac:dyDescent="0.4">
      <c r="A5" s="1251" t="s">
        <v>33</v>
      </c>
      <c r="B5" s="1253" t="s">
        <v>2</v>
      </c>
      <c r="C5" s="1253"/>
      <c r="D5" s="1253"/>
      <c r="E5" s="1253" t="s">
        <v>3</v>
      </c>
      <c r="F5" s="1253"/>
      <c r="G5" s="1253"/>
      <c r="H5" s="1253">
        <v>4</v>
      </c>
      <c r="I5" s="1253"/>
      <c r="J5" s="1253"/>
      <c r="K5" s="1254" t="s">
        <v>23</v>
      </c>
      <c r="L5" s="1254"/>
      <c r="M5" s="1254"/>
      <c r="N5" s="166"/>
      <c r="O5" s="166"/>
    </row>
    <row r="6" spans="1:17" ht="33" customHeight="1" thickBot="1" x14ac:dyDescent="0.4">
      <c r="A6" s="1251"/>
      <c r="B6" s="1253"/>
      <c r="C6" s="1253"/>
      <c r="D6" s="1253"/>
      <c r="E6" s="1253"/>
      <c r="F6" s="1253"/>
      <c r="G6" s="1253"/>
      <c r="H6" s="1253"/>
      <c r="I6" s="1253"/>
      <c r="J6" s="1253"/>
      <c r="K6" s="1254"/>
      <c r="L6" s="1254"/>
      <c r="M6" s="1254"/>
      <c r="N6" s="166"/>
      <c r="O6" s="166"/>
    </row>
    <row r="7" spans="1:17" ht="99.75" customHeight="1" thickBot="1" x14ac:dyDescent="0.4">
      <c r="A7" s="1251"/>
      <c r="B7" s="268" t="s">
        <v>5</v>
      </c>
      <c r="C7" s="269" t="s">
        <v>6</v>
      </c>
      <c r="D7" s="206" t="s">
        <v>7</v>
      </c>
      <c r="E7" s="268" t="s">
        <v>5</v>
      </c>
      <c r="F7" s="269" t="s">
        <v>6</v>
      </c>
      <c r="G7" s="206" t="s">
        <v>7</v>
      </c>
      <c r="H7" s="268" t="s">
        <v>5</v>
      </c>
      <c r="I7" s="269" t="s">
        <v>6</v>
      </c>
      <c r="J7" s="206" t="s">
        <v>7</v>
      </c>
      <c r="K7" s="268" t="s">
        <v>5</v>
      </c>
      <c r="L7" s="269" t="s">
        <v>6</v>
      </c>
      <c r="M7" s="206" t="s">
        <v>7</v>
      </c>
      <c r="N7" s="166"/>
      <c r="O7" s="166"/>
    </row>
    <row r="8" spans="1:17" ht="45" customHeight="1" thickBot="1" x14ac:dyDescent="0.4">
      <c r="A8" s="340" t="s">
        <v>8</v>
      </c>
      <c r="B8" s="341"/>
      <c r="C8" s="341"/>
      <c r="D8" s="342"/>
      <c r="E8" s="343"/>
      <c r="F8" s="341"/>
      <c r="G8" s="342"/>
      <c r="H8" s="343"/>
      <c r="I8" s="341"/>
      <c r="J8" s="341"/>
      <c r="K8" s="341"/>
      <c r="L8" s="341"/>
      <c r="M8" s="342"/>
      <c r="N8" s="166"/>
      <c r="O8" s="166"/>
    </row>
    <row r="9" spans="1:17" ht="49.5" customHeight="1" thickBot="1" x14ac:dyDescent="0.4">
      <c r="A9" s="344" t="s">
        <v>57</v>
      </c>
      <c r="B9" s="345">
        <v>1</v>
      </c>
      <c r="C9" s="346">
        <v>0</v>
      </c>
      <c r="D9" s="6">
        <v>1</v>
      </c>
      <c r="E9" s="345">
        <v>0</v>
      </c>
      <c r="F9" s="346">
        <v>0</v>
      </c>
      <c r="G9" s="6">
        <f>E9+F9</f>
        <v>0</v>
      </c>
      <c r="H9" s="345">
        <v>0</v>
      </c>
      <c r="I9" s="346">
        <v>0</v>
      </c>
      <c r="J9" s="6">
        <v>0</v>
      </c>
      <c r="K9" s="347">
        <f>B9+E9+H9</f>
        <v>1</v>
      </c>
      <c r="L9" s="259">
        <v>0</v>
      </c>
      <c r="M9" s="186">
        <f>K9+L9</f>
        <v>1</v>
      </c>
      <c r="N9" s="166"/>
      <c r="O9" s="166"/>
    </row>
    <row r="10" spans="1:17" ht="41.25" customHeight="1" thickBot="1" x14ac:dyDescent="0.4">
      <c r="A10" s="344" t="s">
        <v>58</v>
      </c>
      <c r="B10" s="345">
        <v>8</v>
      </c>
      <c r="C10" s="346">
        <v>0</v>
      </c>
      <c r="D10" s="6">
        <v>8</v>
      </c>
      <c r="E10" s="345">
        <v>7</v>
      </c>
      <c r="F10" s="346">
        <v>0</v>
      </c>
      <c r="G10" s="6">
        <f>E10+F10</f>
        <v>7</v>
      </c>
      <c r="H10" s="345">
        <v>8</v>
      </c>
      <c r="I10" s="346">
        <v>0</v>
      </c>
      <c r="J10" s="6">
        <v>9</v>
      </c>
      <c r="K10" s="347">
        <f>B10+E10+H10</f>
        <v>23</v>
      </c>
      <c r="L10" s="260">
        <v>0</v>
      </c>
      <c r="M10" s="186">
        <f>K10+L10</f>
        <v>23</v>
      </c>
      <c r="N10" s="166"/>
      <c r="O10" s="166"/>
    </row>
    <row r="11" spans="1:17" s="253" customFormat="1" ht="45" customHeight="1" thickBot="1" x14ac:dyDescent="0.45">
      <c r="A11" s="185" t="s">
        <v>9</v>
      </c>
      <c r="B11" s="348">
        <f t="shared" ref="B11:M11" si="0">SUM(B9:B10)</f>
        <v>9</v>
      </c>
      <c r="C11" s="348">
        <f t="shared" si="0"/>
        <v>0</v>
      </c>
      <c r="D11" s="348">
        <f t="shared" si="0"/>
        <v>9</v>
      </c>
      <c r="E11" s="348">
        <f t="shared" si="0"/>
        <v>7</v>
      </c>
      <c r="F11" s="348">
        <f t="shared" si="0"/>
        <v>0</v>
      </c>
      <c r="G11" s="348">
        <f t="shared" si="0"/>
        <v>7</v>
      </c>
      <c r="H11" s="348">
        <f t="shared" si="0"/>
        <v>8</v>
      </c>
      <c r="I11" s="348">
        <f t="shared" si="0"/>
        <v>0</v>
      </c>
      <c r="J11" s="348">
        <f t="shared" si="0"/>
        <v>9</v>
      </c>
      <c r="K11" s="348">
        <f t="shared" si="0"/>
        <v>24</v>
      </c>
      <c r="L11" s="348">
        <f t="shared" si="0"/>
        <v>0</v>
      </c>
      <c r="M11" s="14">
        <f t="shared" si="0"/>
        <v>24</v>
      </c>
      <c r="N11" s="166"/>
      <c r="O11" s="166"/>
    </row>
    <row r="12" spans="1:17" s="253" customFormat="1" ht="45" customHeight="1" thickBot="1" x14ac:dyDescent="0.45">
      <c r="A12" s="172" t="s">
        <v>10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333"/>
      <c r="N12" s="166"/>
      <c r="O12" s="166"/>
    </row>
    <row r="13" spans="1:17" ht="31.5" customHeight="1" thickBot="1" x14ac:dyDescent="0.4">
      <c r="A13" s="185" t="s">
        <v>11</v>
      </c>
      <c r="B13" s="349"/>
      <c r="C13" s="350"/>
      <c r="D13" s="351"/>
      <c r="E13" s="352"/>
      <c r="F13" s="350" t="s">
        <v>12</v>
      </c>
      <c r="G13" s="351"/>
      <c r="H13" s="352"/>
      <c r="I13" s="350" t="s">
        <v>12</v>
      </c>
      <c r="J13" s="353"/>
      <c r="K13" s="354"/>
      <c r="L13" s="355"/>
      <c r="M13" s="356"/>
      <c r="N13" s="167"/>
      <c r="O13" s="167"/>
    </row>
    <row r="14" spans="1:17" ht="45" customHeight="1" thickBot="1" x14ac:dyDescent="0.4">
      <c r="A14" s="357" t="s">
        <v>57</v>
      </c>
      <c r="B14" s="345">
        <v>1</v>
      </c>
      <c r="C14" s="346">
        <v>0</v>
      </c>
      <c r="D14" s="6">
        <v>1</v>
      </c>
      <c r="E14" s="345">
        <v>0</v>
      </c>
      <c r="F14" s="346">
        <v>0</v>
      </c>
      <c r="G14" s="6">
        <f>E14+F14</f>
        <v>0</v>
      </c>
      <c r="H14" s="345">
        <v>0</v>
      </c>
      <c r="I14" s="346">
        <v>0</v>
      </c>
      <c r="J14" s="6">
        <v>0</v>
      </c>
      <c r="K14" s="347">
        <f>B14+E14+H14</f>
        <v>1</v>
      </c>
      <c r="L14" s="259">
        <v>0</v>
      </c>
      <c r="M14" s="358">
        <f>K14+L14</f>
        <v>1</v>
      </c>
      <c r="N14" s="9"/>
      <c r="O14" s="9"/>
    </row>
    <row r="15" spans="1:17" ht="43.5" customHeight="1" thickBot="1" x14ac:dyDescent="0.4">
      <c r="A15" s="344" t="s">
        <v>58</v>
      </c>
      <c r="B15" s="242">
        <v>8</v>
      </c>
      <c r="C15" s="243">
        <v>0</v>
      </c>
      <c r="D15" s="359">
        <v>8</v>
      </c>
      <c r="E15" s="242">
        <v>7</v>
      </c>
      <c r="F15" s="243">
        <v>0</v>
      </c>
      <c r="G15" s="6">
        <f>E15+F15</f>
        <v>7</v>
      </c>
      <c r="H15" s="242">
        <v>8</v>
      </c>
      <c r="I15" s="243">
        <v>0</v>
      </c>
      <c r="J15" s="359">
        <v>8</v>
      </c>
      <c r="K15" s="347">
        <f>B15+E15+H15</f>
        <v>23</v>
      </c>
      <c r="L15" s="360">
        <v>0</v>
      </c>
      <c r="M15" s="358">
        <f>K15+L15</f>
        <v>23</v>
      </c>
      <c r="N15" s="9"/>
      <c r="O15" s="9"/>
    </row>
    <row r="16" spans="1:17" ht="49.5" customHeight="1" thickBot="1" x14ac:dyDescent="0.4">
      <c r="A16" s="340" t="s">
        <v>13</v>
      </c>
      <c r="B16" s="348">
        <f t="shared" ref="B16:G16" si="1">SUM(B14:B15)</f>
        <v>9</v>
      </c>
      <c r="C16" s="348">
        <f t="shared" si="1"/>
        <v>0</v>
      </c>
      <c r="D16" s="348">
        <f t="shared" si="1"/>
        <v>9</v>
      </c>
      <c r="E16" s="348">
        <f t="shared" si="1"/>
        <v>7</v>
      </c>
      <c r="F16" s="348">
        <f t="shared" si="1"/>
        <v>0</v>
      </c>
      <c r="G16" s="348">
        <f t="shared" si="1"/>
        <v>7</v>
      </c>
      <c r="H16" s="348">
        <f>SUM(H14+H15)</f>
        <v>8</v>
      </c>
      <c r="I16" s="348">
        <f>SUM(I14:I15)</f>
        <v>0</v>
      </c>
      <c r="J16" s="348">
        <f>SUM(J14:J15)</f>
        <v>8</v>
      </c>
      <c r="K16" s="348">
        <f>SUM(K14:K15)</f>
        <v>24</v>
      </c>
      <c r="L16" s="348">
        <f>SUM(L14:L15)</f>
        <v>0</v>
      </c>
      <c r="M16" s="14">
        <f>SUM(M14:M15)</f>
        <v>24</v>
      </c>
      <c r="N16" s="168"/>
      <c r="O16" s="168"/>
    </row>
    <row r="17" spans="1:16" ht="37.5" customHeight="1" thickBot="1" x14ac:dyDescent="0.4">
      <c r="A17" s="361" t="s">
        <v>42</v>
      </c>
      <c r="B17" s="362"/>
      <c r="C17" s="363"/>
      <c r="D17" s="364"/>
      <c r="E17" s="362"/>
      <c r="F17" s="363"/>
      <c r="G17" s="364"/>
      <c r="H17" s="362"/>
      <c r="I17" s="363"/>
      <c r="J17" s="364"/>
      <c r="K17" s="362"/>
      <c r="L17" s="363"/>
      <c r="M17" s="365"/>
      <c r="N17" s="9"/>
      <c r="O17" s="9"/>
    </row>
    <row r="18" spans="1:16" ht="36.75" customHeight="1" thickBot="1" x14ac:dyDescent="0.4">
      <c r="A18" s="357" t="s">
        <v>57</v>
      </c>
      <c r="B18" s="4">
        <v>0</v>
      </c>
      <c r="C18" s="5">
        <v>0</v>
      </c>
      <c r="D18" s="6">
        <f>SUM(B18:C18)</f>
        <v>0</v>
      </c>
      <c r="E18" s="4">
        <v>0</v>
      </c>
      <c r="F18" s="5">
        <v>0</v>
      </c>
      <c r="G18" s="6">
        <f>SUM(E18:F18)</f>
        <v>0</v>
      </c>
      <c r="H18" s="4">
        <v>0</v>
      </c>
      <c r="I18" s="5">
        <v>0</v>
      </c>
      <c r="J18" s="6">
        <f>SUM(H18:I18)</f>
        <v>0</v>
      </c>
      <c r="K18" s="366">
        <v>0</v>
      </c>
      <c r="L18" s="188">
        <v>0</v>
      </c>
      <c r="M18" s="186">
        <v>0</v>
      </c>
      <c r="N18" s="9"/>
      <c r="O18" s="9"/>
    </row>
    <row r="19" spans="1:16" ht="40.5" customHeight="1" thickBot="1" x14ac:dyDescent="0.4">
      <c r="A19" s="344" t="s">
        <v>58</v>
      </c>
      <c r="B19" s="4">
        <v>0</v>
      </c>
      <c r="C19" s="5">
        <v>0</v>
      </c>
      <c r="D19" s="6">
        <f>SUM(B19:C19)</f>
        <v>0</v>
      </c>
      <c r="E19" s="4">
        <v>0</v>
      </c>
      <c r="F19" s="5">
        <v>0</v>
      </c>
      <c r="G19" s="6">
        <f>SUM(E19:F19)</f>
        <v>0</v>
      </c>
      <c r="H19" s="4">
        <v>0</v>
      </c>
      <c r="I19" s="5">
        <v>0</v>
      </c>
      <c r="J19" s="6">
        <f>SUM(H19:I19)</f>
        <v>0</v>
      </c>
      <c r="K19" s="366">
        <v>0</v>
      </c>
      <c r="L19" s="188">
        <v>0</v>
      </c>
      <c r="M19" s="186">
        <v>0</v>
      </c>
      <c r="N19" s="9"/>
      <c r="O19" s="9"/>
    </row>
    <row r="20" spans="1:16" ht="33" customHeight="1" thickBot="1" x14ac:dyDescent="0.4">
      <c r="A20" s="11" t="s">
        <v>43</v>
      </c>
      <c r="B20" s="7">
        <f t="shared" ref="B20:M20" si="2">SUM(B18:B19)</f>
        <v>0</v>
      </c>
      <c r="C20" s="7">
        <f t="shared" si="2"/>
        <v>0</v>
      </c>
      <c r="D20" s="7">
        <f t="shared" si="2"/>
        <v>0</v>
      </c>
      <c r="E20" s="7">
        <f t="shared" si="2"/>
        <v>0</v>
      </c>
      <c r="F20" s="7">
        <f t="shared" si="2"/>
        <v>0</v>
      </c>
      <c r="G20" s="15">
        <f t="shared" si="2"/>
        <v>0</v>
      </c>
      <c r="H20" s="7">
        <f t="shared" si="2"/>
        <v>0</v>
      </c>
      <c r="I20" s="7">
        <f t="shared" si="2"/>
        <v>0</v>
      </c>
      <c r="J20" s="15">
        <f t="shared" si="2"/>
        <v>0</v>
      </c>
      <c r="K20" s="7">
        <f t="shared" si="2"/>
        <v>0</v>
      </c>
      <c r="L20" s="7">
        <f t="shared" si="2"/>
        <v>0</v>
      </c>
      <c r="M20" s="14">
        <f t="shared" si="2"/>
        <v>0</v>
      </c>
      <c r="N20" s="9"/>
      <c r="O20" s="9"/>
    </row>
    <row r="21" spans="1:16" ht="35.25" customHeight="1" thickBot="1" x14ac:dyDescent="0.4">
      <c r="A21" s="10" t="s">
        <v>44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9"/>
      <c r="O21" s="9"/>
    </row>
    <row r="22" spans="1:16" ht="35.25" customHeight="1" thickBot="1" x14ac:dyDescent="0.4">
      <c r="A22" s="357" t="s">
        <v>57</v>
      </c>
      <c r="B22" s="368">
        <v>0</v>
      </c>
      <c r="C22" s="369">
        <v>0</v>
      </c>
      <c r="D22" s="370">
        <f>SUM(B22:C22)</f>
        <v>0</v>
      </c>
      <c r="E22" s="368">
        <v>0</v>
      </c>
      <c r="F22" s="369">
        <v>0</v>
      </c>
      <c r="G22" s="370">
        <f>SUM(E22:F22)</f>
        <v>0</v>
      </c>
      <c r="H22" s="368">
        <v>0</v>
      </c>
      <c r="I22" s="369">
        <v>0</v>
      </c>
      <c r="J22" s="370">
        <f>SUM(H22:I22)</f>
        <v>0</v>
      </c>
      <c r="K22" s="371">
        <v>0</v>
      </c>
      <c r="L22" s="261">
        <v>0</v>
      </c>
      <c r="M22" s="372">
        <v>0</v>
      </c>
      <c r="N22" s="9"/>
      <c r="O22" s="9"/>
    </row>
    <row r="23" spans="1:16" ht="35.25" customHeight="1" thickBot="1" x14ac:dyDescent="0.4">
      <c r="A23" s="344" t="s">
        <v>58</v>
      </c>
      <c r="B23" s="4">
        <v>0</v>
      </c>
      <c r="C23" s="5">
        <v>0</v>
      </c>
      <c r="D23" s="6">
        <f>SUM(B23:C23)</f>
        <v>0</v>
      </c>
      <c r="E23" s="4">
        <v>0</v>
      </c>
      <c r="F23" s="5">
        <v>0</v>
      </c>
      <c r="G23" s="6">
        <f>SUM(E23:F23)</f>
        <v>0</v>
      </c>
      <c r="H23" s="4">
        <v>0</v>
      </c>
      <c r="I23" s="5">
        <v>0</v>
      </c>
      <c r="J23" s="6">
        <f>SUM(H23:I23)</f>
        <v>0</v>
      </c>
      <c r="K23" s="366">
        <v>0</v>
      </c>
      <c r="L23" s="188">
        <v>0</v>
      </c>
      <c r="M23" s="186">
        <v>0</v>
      </c>
      <c r="N23" s="9"/>
      <c r="O23" s="9"/>
    </row>
    <row r="24" spans="1:16" ht="33" customHeight="1" thickBot="1" x14ac:dyDescent="0.4">
      <c r="A24" s="11" t="s">
        <v>15</v>
      </c>
      <c r="B24" s="373">
        <v>0</v>
      </c>
      <c r="C24" s="373">
        <v>0</v>
      </c>
      <c r="D24" s="374">
        <f>SUM(B24:C24)</f>
        <v>0</v>
      </c>
      <c r="E24" s="375">
        <v>0</v>
      </c>
      <c r="F24" s="373">
        <v>0</v>
      </c>
      <c r="G24" s="374">
        <v>0</v>
      </c>
      <c r="H24" s="375">
        <v>0</v>
      </c>
      <c r="I24" s="373">
        <v>0</v>
      </c>
      <c r="J24" s="373">
        <v>0</v>
      </c>
      <c r="K24" s="373">
        <v>0</v>
      </c>
      <c r="L24" s="373">
        <v>0</v>
      </c>
      <c r="M24" s="374">
        <f>SUM(K24:L24)</f>
        <v>0</v>
      </c>
      <c r="N24" s="9"/>
      <c r="O24" s="9"/>
    </row>
    <row r="25" spans="1:16" ht="30" customHeight="1" thickBot="1" x14ac:dyDescent="0.4">
      <c r="A25" s="376" t="s">
        <v>16</v>
      </c>
      <c r="B25" s="7">
        <f t="shared" ref="B25:J25" si="3">B16</f>
        <v>9</v>
      </c>
      <c r="C25" s="7">
        <f t="shared" si="3"/>
        <v>0</v>
      </c>
      <c r="D25" s="7">
        <f t="shared" si="3"/>
        <v>9</v>
      </c>
      <c r="E25" s="7">
        <f t="shared" si="3"/>
        <v>7</v>
      </c>
      <c r="F25" s="7">
        <f t="shared" si="3"/>
        <v>0</v>
      </c>
      <c r="G25" s="7">
        <f t="shared" si="3"/>
        <v>7</v>
      </c>
      <c r="H25" s="7">
        <f t="shared" si="3"/>
        <v>8</v>
      </c>
      <c r="I25" s="7">
        <f t="shared" si="3"/>
        <v>0</v>
      </c>
      <c r="J25" s="7">
        <f t="shared" si="3"/>
        <v>8</v>
      </c>
      <c r="K25" s="347">
        <f>B25+E25+H25</f>
        <v>24</v>
      </c>
      <c r="L25" s="7">
        <f>C25+I25</f>
        <v>0</v>
      </c>
      <c r="M25" s="14">
        <f>SUM(K25:L25)</f>
        <v>24</v>
      </c>
      <c r="N25" s="169"/>
      <c r="O25" s="169"/>
    </row>
    <row r="26" spans="1:16" ht="26.25" thickBot="1" x14ac:dyDescent="0.4">
      <c r="A26" s="376" t="s">
        <v>45</v>
      </c>
      <c r="B26" s="7">
        <f t="shared" ref="B26:J26" si="4">B20</f>
        <v>0</v>
      </c>
      <c r="C26" s="7">
        <f t="shared" si="4"/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>B26+H26</f>
        <v>0</v>
      </c>
      <c r="L26" s="7">
        <f>C26+I26</f>
        <v>0</v>
      </c>
      <c r="M26" s="14">
        <f>SUM(K26:L26)</f>
        <v>0</v>
      </c>
      <c r="N26" s="377"/>
      <c r="O26" s="377"/>
    </row>
    <row r="27" spans="1:16" ht="26.25" thickBot="1" x14ac:dyDescent="0.4">
      <c r="A27" s="376" t="s">
        <v>17</v>
      </c>
      <c r="B27" s="7">
        <f t="shared" ref="B27:J27" si="5">B24</f>
        <v>0</v>
      </c>
      <c r="C27" s="7">
        <f t="shared" si="5"/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  <c r="I27" s="7">
        <f t="shared" si="5"/>
        <v>0</v>
      </c>
      <c r="J27" s="7">
        <f t="shared" si="5"/>
        <v>0</v>
      </c>
      <c r="K27" s="7">
        <f>B27+H27</f>
        <v>0</v>
      </c>
      <c r="L27" s="7">
        <f>C27+H27</f>
        <v>0</v>
      </c>
      <c r="M27" s="14">
        <f>SUM(K27:L27)</f>
        <v>0</v>
      </c>
      <c r="N27" s="377"/>
      <c r="O27" s="377"/>
    </row>
    <row r="28" spans="1:16" ht="26.25" thickBot="1" x14ac:dyDescent="0.4">
      <c r="A28" s="378" t="s">
        <v>18</v>
      </c>
      <c r="B28" s="379">
        <f t="shared" ref="B28:M28" si="6">SUM(B25:B27)</f>
        <v>9</v>
      </c>
      <c r="C28" s="379">
        <f t="shared" si="6"/>
        <v>0</v>
      </c>
      <c r="D28" s="379">
        <f t="shared" si="6"/>
        <v>9</v>
      </c>
      <c r="E28" s="379">
        <f t="shared" si="6"/>
        <v>7</v>
      </c>
      <c r="F28" s="379">
        <f t="shared" si="6"/>
        <v>0</v>
      </c>
      <c r="G28" s="379">
        <f t="shared" si="6"/>
        <v>7</v>
      </c>
      <c r="H28" s="379">
        <f t="shared" si="6"/>
        <v>8</v>
      </c>
      <c r="I28" s="379">
        <f t="shared" si="6"/>
        <v>0</v>
      </c>
      <c r="J28" s="379">
        <f t="shared" si="6"/>
        <v>8</v>
      </c>
      <c r="K28" s="379">
        <f t="shared" si="6"/>
        <v>24</v>
      </c>
      <c r="L28" s="379">
        <f t="shared" si="6"/>
        <v>0</v>
      </c>
      <c r="M28" s="380">
        <f t="shared" si="6"/>
        <v>24</v>
      </c>
      <c r="N28" s="377"/>
      <c r="O28" s="377"/>
    </row>
    <row r="29" spans="1:16" ht="12" customHeight="1" x14ac:dyDescent="0.35">
      <c r="A29" s="9"/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</row>
    <row r="30" spans="1:16" ht="10.5" hidden="1" customHeight="1" x14ac:dyDescent="0.35">
      <c r="A30" s="9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81"/>
    </row>
    <row r="31" spans="1:16" x14ac:dyDescent="0.35">
      <c r="A31" s="9"/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</row>
    <row r="32" spans="1:16" ht="30.75" customHeight="1" x14ac:dyDescent="0.35">
      <c r="A32" s="1249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</row>
    <row r="34" ht="45" customHeight="1" x14ac:dyDescent="0.35"/>
  </sheetData>
  <mergeCells count="8">
    <mergeCell ref="A32:P32"/>
    <mergeCell ref="A5:A7"/>
    <mergeCell ref="B5:D6"/>
    <mergeCell ref="E5:G6"/>
    <mergeCell ref="H5:J6"/>
    <mergeCell ref="A1:M1"/>
    <mergeCell ref="A3:M3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10" zoomScale="50" zoomScaleNormal="50" workbookViewId="0">
      <selection activeCell="U23" sqref="U23"/>
    </sheetView>
  </sheetViews>
  <sheetFormatPr defaultRowHeight="25.5" x14ac:dyDescent="0.35"/>
  <cols>
    <col min="1" max="1" width="3" style="338" customWidth="1"/>
    <col min="2" max="2" width="79.28515625" style="338" customWidth="1"/>
    <col min="3" max="3" width="14" style="338" customWidth="1"/>
    <col min="4" max="4" width="12.140625" style="338" customWidth="1"/>
    <col min="5" max="5" width="11" style="338" customWidth="1"/>
    <col min="6" max="6" width="14.85546875" style="338" customWidth="1"/>
    <col min="7" max="7" width="15" style="338" customWidth="1"/>
    <col min="8" max="8" width="14.28515625" style="338" customWidth="1"/>
    <col min="9" max="9" width="14.7109375" style="338" customWidth="1"/>
    <col min="10" max="10" width="13.85546875" style="338" customWidth="1"/>
    <col min="11" max="11" width="13.7109375" style="338" customWidth="1"/>
    <col min="12" max="12" width="16" style="338" customWidth="1"/>
    <col min="13" max="13" width="13.28515625" style="338" customWidth="1"/>
    <col min="14" max="14" width="13.140625" style="338" customWidth="1"/>
    <col min="15" max="15" width="14.28515625" style="338" customWidth="1"/>
    <col min="16" max="16" width="10.5703125" style="338" customWidth="1"/>
    <col min="17" max="17" width="9.28515625" style="338" customWidth="1"/>
    <col min="18" max="16384" width="9.140625" style="338"/>
  </cols>
  <sheetData>
    <row r="1" spans="1:14" ht="25.5" customHeight="1" x14ac:dyDescent="0.35">
      <c r="A1" s="1250" t="s">
        <v>0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</row>
    <row r="2" spans="1:14" ht="26.25" customHeight="1" x14ac:dyDescent="0.35">
      <c r="A2" s="1255" t="s">
        <v>60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</row>
    <row r="3" spans="1:14" ht="37.5" customHeight="1" x14ac:dyDescent="0.35">
      <c r="A3" s="1250" t="s">
        <v>129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</row>
    <row r="4" spans="1:14" ht="33" customHeight="1" thickBot="1" x14ac:dyDescent="0.4">
      <c r="B4" s="3"/>
    </row>
    <row r="5" spans="1:14" ht="33" customHeight="1" thickBot="1" x14ac:dyDescent="0.4">
      <c r="B5" s="1251" t="s">
        <v>1</v>
      </c>
      <c r="C5" s="1253" t="s">
        <v>2</v>
      </c>
      <c r="D5" s="1253"/>
      <c r="E5" s="1253"/>
      <c r="F5" s="1256" t="s">
        <v>3</v>
      </c>
      <c r="G5" s="1256"/>
      <c r="H5" s="1256"/>
      <c r="I5" s="1195" t="s">
        <v>4</v>
      </c>
      <c r="J5" s="1195"/>
      <c r="K5" s="1195"/>
      <c r="L5" s="1202" t="s">
        <v>23</v>
      </c>
      <c r="M5" s="1202"/>
      <c r="N5" s="1202"/>
    </row>
    <row r="6" spans="1:14" ht="33" customHeight="1" thickBot="1" x14ac:dyDescent="0.4">
      <c r="B6" s="1251"/>
      <c r="C6" s="1253"/>
      <c r="D6" s="1253"/>
      <c r="E6" s="1253"/>
      <c r="F6" s="1256"/>
      <c r="G6" s="1256"/>
      <c r="H6" s="1256"/>
      <c r="I6" s="1195"/>
      <c r="J6" s="1195"/>
      <c r="K6" s="1195"/>
      <c r="L6" s="1202"/>
      <c r="M6" s="1202"/>
      <c r="N6" s="1202"/>
    </row>
    <row r="7" spans="1:14" ht="99.75" customHeight="1" thickBot="1" x14ac:dyDescent="0.4">
      <c r="B7" s="1251"/>
      <c r="C7" s="268" t="s">
        <v>5</v>
      </c>
      <c r="D7" s="269" t="s">
        <v>6</v>
      </c>
      <c r="E7" s="206" t="s">
        <v>7</v>
      </c>
      <c r="F7" s="268" t="s">
        <v>5</v>
      </c>
      <c r="G7" s="269" t="s">
        <v>6</v>
      </c>
      <c r="H7" s="206" t="s">
        <v>7</v>
      </c>
      <c r="I7" s="268" t="s">
        <v>5</v>
      </c>
      <c r="J7" s="269" t="s">
        <v>6</v>
      </c>
      <c r="K7" s="206" t="s">
        <v>7</v>
      </c>
      <c r="L7" s="268" t="s">
        <v>5</v>
      </c>
      <c r="M7" s="269" t="s">
        <v>6</v>
      </c>
      <c r="N7" s="206" t="s">
        <v>7</v>
      </c>
    </row>
    <row r="8" spans="1:14" ht="34.5" customHeight="1" thickBot="1" x14ac:dyDescent="0.4">
      <c r="B8" s="340" t="s">
        <v>8</v>
      </c>
      <c r="C8" s="382"/>
      <c r="D8" s="383"/>
      <c r="E8" s="384"/>
      <c r="F8" s="385"/>
      <c r="G8" s="383"/>
      <c r="H8" s="386"/>
      <c r="I8" s="383"/>
      <c r="J8" s="383"/>
      <c r="K8" s="387"/>
      <c r="L8" s="7"/>
      <c r="M8" s="332"/>
      <c r="N8" s="388"/>
    </row>
    <row r="9" spans="1:14" ht="42.75" customHeight="1" thickBot="1" x14ac:dyDescent="0.4">
      <c r="B9" s="344" t="s">
        <v>57</v>
      </c>
      <c r="C9" s="389">
        <v>0</v>
      </c>
      <c r="D9" s="190">
        <v>2</v>
      </c>
      <c r="E9" s="390">
        <f>C9+D9</f>
        <v>2</v>
      </c>
      <c r="F9" s="391">
        <v>0</v>
      </c>
      <c r="G9" s="392">
        <v>0</v>
      </c>
      <c r="H9" s="393">
        <v>0</v>
      </c>
      <c r="I9" s="394">
        <v>0</v>
      </c>
      <c r="J9" s="392">
        <v>0</v>
      </c>
      <c r="K9" s="370">
        <v>0</v>
      </c>
      <c r="L9" s="371">
        <f>C9+F9+I9</f>
        <v>0</v>
      </c>
      <c r="M9" s="334">
        <f>D9+G9+J9</f>
        <v>2</v>
      </c>
      <c r="N9" s="276">
        <f>L9+M9</f>
        <v>2</v>
      </c>
    </row>
    <row r="10" spans="1:14" ht="34.5" customHeight="1" thickBot="1" x14ac:dyDescent="0.4">
      <c r="B10" s="395" t="s">
        <v>58</v>
      </c>
      <c r="C10" s="396">
        <v>0</v>
      </c>
      <c r="D10" s="397">
        <v>2</v>
      </c>
      <c r="E10" s="191">
        <f>C10+D10</f>
        <v>2</v>
      </c>
      <c r="F10" s="396">
        <v>1</v>
      </c>
      <c r="G10" s="397">
        <v>0</v>
      </c>
      <c r="H10" s="398">
        <f>F10+G10</f>
        <v>1</v>
      </c>
      <c r="I10" s="399">
        <v>1</v>
      </c>
      <c r="J10" s="397">
        <v>1</v>
      </c>
      <c r="K10" s="359">
        <f>I10+J10</f>
        <v>2</v>
      </c>
      <c r="L10" s="371">
        <f>C10+F10+I10</f>
        <v>2</v>
      </c>
      <c r="M10" s="188">
        <f>D10+G10+J10</f>
        <v>3</v>
      </c>
      <c r="N10" s="186">
        <f>L10+M10</f>
        <v>5</v>
      </c>
    </row>
    <row r="11" spans="1:14" ht="34.5" customHeight="1" thickBot="1" x14ac:dyDescent="0.4">
      <c r="B11" s="400" t="s">
        <v>9</v>
      </c>
      <c r="C11" s="401">
        <f t="shared" ref="C11:M11" si="0">C9+C10</f>
        <v>0</v>
      </c>
      <c r="D11" s="401">
        <f t="shared" si="0"/>
        <v>4</v>
      </c>
      <c r="E11" s="401">
        <f t="shared" si="0"/>
        <v>4</v>
      </c>
      <c r="F11" s="401">
        <f t="shared" si="0"/>
        <v>1</v>
      </c>
      <c r="G11" s="401">
        <f t="shared" si="0"/>
        <v>0</v>
      </c>
      <c r="H11" s="401">
        <f t="shared" si="0"/>
        <v>1</v>
      </c>
      <c r="I11" s="402">
        <f t="shared" si="0"/>
        <v>1</v>
      </c>
      <c r="J11" s="402">
        <f t="shared" si="0"/>
        <v>1</v>
      </c>
      <c r="K11" s="402">
        <f t="shared" si="0"/>
        <v>2</v>
      </c>
      <c r="L11" s="14">
        <f t="shared" si="0"/>
        <v>2</v>
      </c>
      <c r="M11" s="14">
        <f t="shared" si="0"/>
        <v>5</v>
      </c>
      <c r="N11" s="14">
        <f>L11+M11</f>
        <v>7</v>
      </c>
    </row>
    <row r="12" spans="1:14" ht="41.25" customHeight="1" thickBot="1" x14ac:dyDescent="0.4">
      <c r="B12" s="264" t="s">
        <v>10</v>
      </c>
      <c r="C12" s="403"/>
      <c r="D12" s="394"/>
      <c r="E12" s="390"/>
      <c r="F12" s="404"/>
      <c r="G12" s="405"/>
      <c r="H12" s="406"/>
      <c r="I12" s="394"/>
      <c r="J12" s="392"/>
      <c r="K12" s="390"/>
      <c r="L12" s="321"/>
      <c r="M12" s="334"/>
      <c r="N12" s="276"/>
    </row>
    <row r="13" spans="1:14" ht="43.5" customHeight="1" thickBot="1" x14ac:dyDescent="0.4">
      <c r="B13" s="185" t="s">
        <v>11</v>
      </c>
      <c r="C13" s="402"/>
      <c r="D13" s="402"/>
      <c r="E13" s="402"/>
      <c r="F13" s="401"/>
      <c r="G13" s="401"/>
      <c r="H13" s="401"/>
      <c r="I13" s="402"/>
      <c r="J13" s="401"/>
      <c r="K13" s="401"/>
      <c r="L13" s="14"/>
      <c r="M13" s="14"/>
      <c r="N13" s="14"/>
    </row>
    <row r="14" spans="1:14" ht="43.5" customHeight="1" thickBot="1" x14ac:dyDescent="0.4">
      <c r="B14" s="357" t="s">
        <v>57</v>
      </c>
      <c r="C14" s="389">
        <v>0</v>
      </c>
      <c r="D14" s="190">
        <v>2</v>
      </c>
      <c r="E14" s="390">
        <f>C14+D14</f>
        <v>2</v>
      </c>
      <c r="F14" s="391">
        <v>0</v>
      </c>
      <c r="G14" s="392">
        <v>0</v>
      </c>
      <c r="H14" s="393">
        <v>0</v>
      </c>
      <c r="I14" s="394">
        <v>0</v>
      </c>
      <c r="J14" s="392">
        <v>0</v>
      </c>
      <c r="K14" s="370">
        <v>0</v>
      </c>
      <c r="L14" s="371">
        <f>C14+F14+I14</f>
        <v>0</v>
      </c>
      <c r="M14" s="334">
        <f>D14+G14+J14</f>
        <v>2</v>
      </c>
      <c r="N14" s="276">
        <f>L14+M14</f>
        <v>2</v>
      </c>
    </row>
    <row r="15" spans="1:14" ht="39.75" customHeight="1" thickBot="1" x14ac:dyDescent="0.4">
      <c r="B15" s="344" t="s">
        <v>58</v>
      </c>
      <c r="C15" s="396">
        <v>0</v>
      </c>
      <c r="D15" s="397">
        <v>2</v>
      </c>
      <c r="E15" s="191">
        <f>C15+D15</f>
        <v>2</v>
      </c>
      <c r="F15" s="396">
        <v>1</v>
      </c>
      <c r="G15" s="397">
        <v>0</v>
      </c>
      <c r="H15" s="398">
        <f>F15+G15</f>
        <v>1</v>
      </c>
      <c r="I15" s="399">
        <v>1</v>
      </c>
      <c r="J15" s="397">
        <v>1</v>
      </c>
      <c r="K15" s="359">
        <f>I15+J15</f>
        <v>2</v>
      </c>
      <c r="L15" s="371">
        <f>C15+F15+I15</f>
        <v>2</v>
      </c>
      <c r="M15" s="188">
        <f>D15+G15+J15</f>
        <v>3</v>
      </c>
      <c r="N15" s="186">
        <f>L15+M15</f>
        <v>5</v>
      </c>
    </row>
    <row r="16" spans="1:14" ht="43.5" customHeight="1" thickBot="1" x14ac:dyDescent="0.4">
      <c r="B16" s="340" t="s">
        <v>13</v>
      </c>
      <c r="C16" s="401">
        <f t="shared" ref="C16:M16" si="1">C14+C15</f>
        <v>0</v>
      </c>
      <c r="D16" s="401">
        <f t="shared" si="1"/>
        <v>4</v>
      </c>
      <c r="E16" s="401">
        <f t="shared" si="1"/>
        <v>4</v>
      </c>
      <c r="F16" s="401">
        <f t="shared" si="1"/>
        <v>1</v>
      </c>
      <c r="G16" s="401">
        <f t="shared" si="1"/>
        <v>0</v>
      </c>
      <c r="H16" s="401">
        <f t="shared" si="1"/>
        <v>1</v>
      </c>
      <c r="I16" s="402">
        <f t="shared" si="1"/>
        <v>1</v>
      </c>
      <c r="J16" s="402">
        <f t="shared" si="1"/>
        <v>1</v>
      </c>
      <c r="K16" s="402">
        <f t="shared" si="1"/>
        <v>2</v>
      </c>
      <c r="L16" s="14">
        <f t="shared" si="1"/>
        <v>2</v>
      </c>
      <c r="M16" s="14">
        <f t="shared" si="1"/>
        <v>5</v>
      </c>
      <c r="N16" s="14">
        <f>L16+M16</f>
        <v>7</v>
      </c>
    </row>
    <row r="17" spans="2:14" ht="36" customHeight="1" thickBot="1" x14ac:dyDescent="0.4">
      <c r="B17" s="361" t="s">
        <v>42</v>
      </c>
      <c r="C17" s="407"/>
      <c r="D17" s="408"/>
      <c r="E17" s="390"/>
      <c r="F17" s="391"/>
      <c r="G17" s="392"/>
      <c r="H17" s="393"/>
      <c r="I17" s="394"/>
      <c r="J17" s="405"/>
      <c r="K17" s="390"/>
      <c r="L17" s="240"/>
      <c r="M17" s="262"/>
      <c r="N17" s="263"/>
    </row>
    <row r="18" spans="2:14" ht="42" customHeight="1" thickBot="1" x14ac:dyDescent="0.4">
      <c r="B18" s="357" t="s">
        <v>57</v>
      </c>
      <c r="C18" s="409">
        <v>0</v>
      </c>
      <c r="D18" s="410">
        <v>0</v>
      </c>
      <c r="E18" s="411">
        <v>0</v>
      </c>
      <c r="F18" s="409">
        <v>0</v>
      </c>
      <c r="G18" s="410">
        <v>0</v>
      </c>
      <c r="H18" s="412">
        <v>0</v>
      </c>
      <c r="I18" s="409">
        <v>0</v>
      </c>
      <c r="J18" s="410">
        <v>0</v>
      </c>
      <c r="K18" s="412">
        <v>0</v>
      </c>
      <c r="L18" s="409">
        <v>0</v>
      </c>
      <c r="M18" s="410">
        <v>0</v>
      </c>
      <c r="N18" s="412">
        <v>0</v>
      </c>
    </row>
    <row r="19" spans="2:14" ht="38.25" customHeight="1" thickBot="1" x14ac:dyDescent="0.4">
      <c r="B19" s="344" t="s">
        <v>58</v>
      </c>
      <c r="C19" s="242">
        <v>0</v>
      </c>
      <c r="D19" s="243">
        <v>0</v>
      </c>
      <c r="E19" s="413">
        <v>0</v>
      </c>
      <c r="F19" s="242">
        <v>0</v>
      </c>
      <c r="G19" s="243">
        <v>0</v>
      </c>
      <c r="H19" s="414">
        <v>0</v>
      </c>
      <c r="I19" s="242">
        <v>0</v>
      </c>
      <c r="J19" s="243">
        <v>0</v>
      </c>
      <c r="K19" s="414">
        <v>0</v>
      </c>
      <c r="L19" s="242">
        <v>0</v>
      </c>
      <c r="M19" s="243">
        <v>0</v>
      </c>
      <c r="N19" s="414">
        <v>0</v>
      </c>
    </row>
    <row r="20" spans="2:14" ht="30.75" customHeight="1" thickBot="1" x14ac:dyDescent="0.4">
      <c r="B20" s="11" t="s">
        <v>43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2:14" ht="41.25" customHeight="1" thickBot="1" x14ac:dyDescent="0.4">
      <c r="B21" s="10" t="s">
        <v>44</v>
      </c>
      <c r="C21" s="415"/>
      <c r="D21" s="408"/>
      <c r="E21" s="387"/>
      <c r="F21" s="416"/>
      <c r="G21" s="408"/>
      <c r="H21" s="417"/>
      <c r="I21" s="418"/>
      <c r="J21" s="408"/>
      <c r="K21" s="387"/>
      <c r="L21" s="7"/>
      <c r="M21" s="187"/>
      <c r="N21" s="333"/>
    </row>
    <row r="22" spans="2:14" ht="34.5" customHeight="1" thickBot="1" x14ac:dyDescent="0.4">
      <c r="B22" s="357" t="s">
        <v>57</v>
      </c>
      <c r="C22" s="409">
        <v>0</v>
      </c>
      <c r="D22" s="410">
        <v>0</v>
      </c>
      <c r="E22" s="411">
        <v>0</v>
      </c>
      <c r="F22" s="409">
        <v>0</v>
      </c>
      <c r="G22" s="410">
        <v>0</v>
      </c>
      <c r="H22" s="411">
        <v>0</v>
      </c>
      <c r="I22" s="409">
        <v>0</v>
      </c>
      <c r="J22" s="410">
        <v>0</v>
      </c>
      <c r="K22" s="411">
        <v>0</v>
      </c>
      <c r="L22" s="409">
        <v>0</v>
      </c>
      <c r="M22" s="410">
        <v>0</v>
      </c>
      <c r="N22" s="412">
        <v>0</v>
      </c>
    </row>
    <row r="23" spans="2:14" ht="34.5" customHeight="1" thickBot="1" x14ac:dyDescent="0.4">
      <c r="B23" s="344" t="s">
        <v>58</v>
      </c>
      <c r="C23" s="242">
        <v>0</v>
      </c>
      <c r="D23" s="243">
        <v>0</v>
      </c>
      <c r="E23" s="413">
        <v>0</v>
      </c>
      <c r="F23" s="242">
        <v>0</v>
      </c>
      <c r="G23" s="243">
        <v>0</v>
      </c>
      <c r="H23" s="413">
        <v>0</v>
      </c>
      <c r="I23" s="242">
        <v>0</v>
      </c>
      <c r="J23" s="243">
        <v>0</v>
      </c>
      <c r="K23" s="413">
        <v>0</v>
      </c>
      <c r="L23" s="242">
        <v>0</v>
      </c>
      <c r="M23" s="243">
        <v>0</v>
      </c>
      <c r="N23" s="414">
        <v>0</v>
      </c>
    </row>
    <row r="24" spans="2:14" ht="36.75" customHeight="1" thickBot="1" x14ac:dyDescent="0.4">
      <c r="B24" s="11" t="s">
        <v>15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2:14" ht="28.5" customHeight="1" thickBot="1" x14ac:dyDescent="0.4">
      <c r="B25" s="376" t="s">
        <v>16</v>
      </c>
      <c r="C25" s="374">
        <f t="shared" ref="C25:N25" si="2">C16</f>
        <v>0</v>
      </c>
      <c r="D25" s="374">
        <f t="shared" si="2"/>
        <v>4</v>
      </c>
      <c r="E25" s="374">
        <f t="shared" si="2"/>
        <v>4</v>
      </c>
      <c r="F25" s="374">
        <f t="shared" si="2"/>
        <v>1</v>
      </c>
      <c r="G25" s="374">
        <f t="shared" si="2"/>
        <v>0</v>
      </c>
      <c r="H25" s="374">
        <f t="shared" si="2"/>
        <v>1</v>
      </c>
      <c r="I25" s="374">
        <f t="shared" si="2"/>
        <v>1</v>
      </c>
      <c r="J25" s="374">
        <f t="shared" si="2"/>
        <v>1</v>
      </c>
      <c r="K25" s="374">
        <f t="shared" si="2"/>
        <v>2</v>
      </c>
      <c r="L25" s="374">
        <f t="shared" si="2"/>
        <v>2</v>
      </c>
      <c r="M25" s="374">
        <f t="shared" si="2"/>
        <v>5</v>
      </c>
      <c r="N25" s="374">
        <f t="shared" si="2"/>
        <v>7</v>
      </c>
    </row>
    <row r="26" spans="2:14" ht="24.75" customHeight="1" thickBot="1" x14ac:dyDescent="0.4">
      <c r="B26" s="376" t="s">
        <v>45</v>
      </c>
      <c r="C26" s="374">
        <f t="shared" ref="C26:N26" si="3">C20</f>
        <v>0</v>
      </c>
      <c r="D26" s="374">
        <f t="shared" si="3"/>
        <v>0</v>
      </c>
      <c r="E26" s="374">
        <f t="shared" si="3"/>
        <v>0</v>
      </c>
      <c r="F26" s="374">
        <f t="shared" si="3"/>
        <v>0</v>
      </c>
      <c r="G26" s="374">
        <f t="shared" si="3"/>
        <v>0</v>
      </c>
      <c r="H26" s="374">
        <f t="shared" si="3"/>
        <v>0</v>
      </c>
      <c r="I26" s="374">
        <f t="shared" si="3"/>
        <v>0</v>
      </c>
      <c r="J26" s="374">
        <f t="shared" si="3"/>
        <v>0</v>
      </c>
      <c r="K26" s="374">
        <f t="shared" si="3"/>
        <v>0</v>
      </c>
      <c r="L26" s="374">
        <f t="shared" si="3"/>
        <v>0</v>
      </c>
      <c r="M26" s="374">
        <f t="shared" si="3"/>
        <v>0</v>
      </c>
      <c r="N26" s="374">
        <f t="shared" si="3"/>
        <v>0</v>
      </c>
    </row>
    <row r="27" spans="2:14" ht="27" customHeight="1" thickBot="1" x14ac:dyDescent="0.4">
      <c r="B27" s="376" t="s">
        <v>17</v>
      </c>
      <c r="C27" s="374">
        <f t="shared" ref="C27:N27" si="4">C24</f>
        <v>0</v>
      </c>
      <c r="D27" s="374">
        <f t="shared" si="4"/>
        <v>0</v>
      </c>
      <c r="E27" s="374">
        <f t="shared" si="4"/>
        <v>0</v>
      </c>
      <c r="F27" s="374">
        <f t="shared" si="4"/>
        <v>0</v>
      </c>
      <c r="G27" s="374">
        <f t="shared" si="4"/>
        <v>0</v>
      </c>
      <c r="H27" s="374">
        <f t="shared" si="4"/>
        <v>0</v>
      </c>
      <c r="I27" s="374">
        <f t="shared" si="4"/>
        <v>0</v>
      </c>
      <c r="J27" s="374">
        <f t="shared" si="4"/>
        <v>0</v>
      </c>
      <c r="K27" s="374">
        <f t="shared" si="4"/>
        <v>0</v>
      </c>
      <c r="L27" s="374">
        <f t="shared" si="4"/>
        <v>0</v>
      </c>
      <c r="M27" s="374">
        <f t="shared" si="4"/>
        <v>0</v>
      </c>
      <c r="N27" s="374">
        <f t="shared" si="4"/>
        <v>0</v>
      </c>
    </row>
    <row r="28" spans="2:14" ht="33.75" customHeight="1" thickBot="1" x14ac:dyDescent="0.4">
      <c r="B28" s="378" t="s">
        <v>18</v>
      </c>
      <c r="C28" s="374">
        <f t="shared" ref="C28:N28" si="5">C25+C26+C27</f>
        <v>0</v>
      </c>
      <c r="D28" s="374">
        <f t="shared" si="5"/>
        <v>4</v>
      </c>
      <c r="E28" s="374">
        <f t="shared" si="5"/>
        <v>4</v>
      </c>
      <c r="F28" s="374">
        <f t="shared" si="5"/>
        <v>1</v>
      </c>
      <c r="G28" s="374">
        <f t="shared" si="5"/>
        <v>0</v>
      </c>
      <c r="H28" s="374">
        <f t="shared" si="5"/>
        <v>1</v>
      </c>
      <c r="I28" s="374">
        <f t="shared" si="5"/>
        <v>1</v>
      </c>
      <c r="J28" s="374">
        <f t="shared" si="5"/>
        <v>1</v>
      </c>
      <c r="K28" s="374">
        <f t="shared" si="5"/>
        <v>2</v>
      </c>
      <c r="L28" s="374">
        <f t="shared" si="5"/>
        <v>2</v>
      </c>
      <c r="M28" s="374">
        <f t="shared" si="5"/>
        <v>5</v>
      </c>
      <c r="N28" s="374">
        <f t="shared" si="5"/>
        <v>7</v>
      </c>
    </row>
    <row r="29" spans="2:14" x14ac:dyDescent="0.35">
      <c r="B29" s="9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</row>
    <row r="30" spans="2:14" ht="25.5" customHeight="1" x14ac:dyDescent="0.35">
      <c r="B30" s="1249"/>
      <c r="C30" s="1249"/>
      <c r="D30" s="1249"/>
      <c r="E30" s="1249"/>
      <c r="F30" s="1249"/>
      <c r="G30" s="1249"/>
      <c r="H30" s="1249"/>
      <c r="I30" s="1249"/>
      <c r="J30" s="1249"/>
      <c r="K30" s="1249"/>
      <c r="L30" s="1249"/>
      <c r="M30" s="1249"/>
      <c r="N30" s="1249"/>
    </row>
  </sheetData>
  <mergeCells count="9">
    <mergeCell ref="B30:N30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4" zoomScale="55" zoomScaleNormal="55" workbookViewId="0">
      <selection activeCell="A11" sqref="A11:P34"/>
    </sheetView>
  </sheetViews>
  <sheetFormatPr defaultRowHeight="25.5" x14ac:dyDescent="0.35"/>
  <cols>
    <col min="1" max="1" width="87.85546875" style="18" customWidth="1"/>
    <col min="2" max="2" width="16.42578125" style="18" customWidth="1"/>
    <col min="3" max="3" width="13.85546875" style="18" customWidth="1"/>
    <col min="4" max="4" width="12.140625" style="18" customWidth="1"/>
    <col min="5" max="5" width="17.140625" style="18" customWidth="1"/>
    <col min="6" max="6" width="11.85546875" style="18" customWidth="1"/>
    <col min="7" max="7" width="11.7109375" style="18" customWidth="1"/>
    <col min="8" max="8" width="17" style="18" customWidth="1"/>
    <col min="9" max="9" width="15" style="18" customWidth="1"/>
    <col min="10" max="10" width="13.140625" style="18" customWidth="1"/>
    <col min="11" max="11" width="15.42578125" style="18" customWidth="1"/>
    <col min="12" max="12" width="13.140625" style="18" customWidth="1"/>
    <col min="13" max="13" width="14.7109375" style="18" customWidth="1"/>
    <col min="14" max="14" width="18.85546875" style="18" customWidth="1"/>
    <col min="15" max="15" width="13.85546875" style="18" customWidth="1"/>
    <col min="16" max="16" width="11.710937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161"/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</row>
    <row r="2" spans="1:20" ht="20.25" customHeight="1" x14ac:dyDescent="0.35">
      <c r="A2" s="1161" t="s">
        <v>94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</row>
    <row r="3" spans="1:20" ht="20.25" customHeight="1" x14ac:dyDescent="0.35">
      <c r="A3" s="1161" t="s">
        <v>95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</row>
    <row r="4" spans="1:20" ht="24.75" customHeight="1" x14ac:dyDescent="0.35">
      <c r="A4" s="1161" t="s">
        <v>113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</row>
    <row r="5" spans="1:20" ht="24.75" customHeight="1" x14ac:dyDescent="0.35">
      <c r="A5" s="1161" t="s">
        <v>134</v>
      </c>
      <c r="B5" s="1161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  <c r="N5" s="1161"/>
      <c r="O5" s="1161"/>
      <c r="P5" s="1161"/>
    </row>
    <row r="6" spans="1:20" ht="33" customHeight="1" thickBot="1" x14ac:dyDescent="0.4">
      <c r="A6" s="19"/>
    </row>
    <row r="7" spans="1:20" ht="33" customHeight="1" thickBot="1" x14ac:dyDescent="0.4">
      <c r="A7" s="1162" t="s">
        <v>1</v>
      </c>
      <c r="B7" s="1165" t="s">
        <v>19</v>
      </c>
      <c r="C7" s="1166"/>
      <c r="D7" s="1167"/>
      <c r="E7" s="1165" t="s">
        <v>20</v>
      </c>
      <c r="F7" s="1166"/>
      <c r="G7" s="1167"/>
      <c r="H7" s="1165" t="s">
        <v>21</v>
      </c>
      <c r="I7" s="1166"/>
      <c r="J7" s="1167"/>
      <c r="K7" s="1165" t="s">
        <v>22</v>
      </c>
      <c r="L7" s="1166"/>
      <c r="M7" s="1167"/>
      <c r="N7" s="1168" t="s">
        <v>69</v>
      </c>
      <c r="O7" s="1169"/>
      <c r="P7" s="1170"/>
    </row>
    <row r="8" spans="1:20" ht="33" customHeight="1" thickBot="1" x14ac:dyDescent="0.4">
      <c r="A8" s="1163"/>
      <c r="B8" s="1257" t="s">
        <v>96</v>
      </c>
      <c r="C8" s="1258"/>
      <c r="D8" s="1259"/>
      <c r="E8" s="1257" t="s">
        <v>96</v>
      </c>
      <c r="F8" s="1258"/>
      <c r="G8" s="1259"/>
      <c r="H8" s="1257" t="s">
        <v>96</v>
      </c>
      <c r="I8" s="1258"/>
      <c r="J8" s="1259"/>
      <c r="K8" s="1257" t="s">
        <v>96</v>
      </c>
      <c r="L8" s="1258"/>
      <c r="M8" s="1259"/>
      <c r="N8" s="1171"/>
      <c r="O8" s="1172"/>
      <c r="P8" s="1173"/>
    </row>
    <row r="9" spans="1:20" ht="99.75" customHeight="1" thickBot="1" x14ac:dyDescent="0.4">
      <c r="A9" s="1205"/>
      <c r="B9" s="21" t="s">
        <v>5</v>
      </c>
      <c r="C9" s="22" t="s">
        <v>6</v>
      </c>
      <c r="D9" s="23" t="s">
        <v>7</v>
      </c>
      <c r="E9" s="21" t="s">
        <v>5</v>
      </c>
      <c r="F9" s="22" t="s">
        <v>6</v>
      </c>
      <c r="G9" s="23" t="s">
        <v>7</v>
      </c>
      <c r="H9" s="21" t="s">
        <v>5</v>
      </c>
      <c r="I9" s="22" t="s">
        <v>6</v>
      </c>
      <c r="J9" s="23" t="s">
        <v>7</v>
      </c>
      <c r="K9" s="21" t="s">
        <v>5</v>
      </c>
      <c r="L9" s="22" t="s">
        <v>6</v>
      </c>
      <c r="M9" s="23" t="s">
        <v>7</v>
      </c>
      <c r="N9" s="21" t="s">
        <v>5</v>
      </c>
      <c r="O9" s="22" t="s">
        <v>6</v>
      </c>
      <c r="P9" s="23" t="s">
        <v>7</v>
      </c>
    </row>
    <row r="10" spans="1:20" ht="36.75" customHeight="1" thickBot="1" x14ac:dyDescent="0.4">
      <c r="A10" s="24" t="s">
        <v>8</v>
      </c>
      <c r="B10" s="429"/>
      <c r="C10" s="430"/>
      <c r="D10" s="431"/>
      <c r="E10" s="25"/>
      <c r="F10" s="26"/>
      <c r="G10" s="28"/>
      <c r="H10" s="29"/>
      <c r="I10" s="30"/>
      <c r="J10" s="31"/>
      <c r="K10" s="29"/>
      <c r="L10" s="30"/>
      <c r="M10" s="31"/>
      <c r="N10" s="118"/>
      <c r="O10" s="119"/>
      <c r="P10" s="120"/>
    </row>
    <row r="11" spans="1:20" ht="29.25" customHeight="1" x14ac:dyDescent="0.35">
      <c r="A11" s="554" t="s">
        <v>97</v>
      </c>
      <c r="B11" s="551">
        <f t="shared" ref="B11:M11" si="0">B19+B26</f>
        <v>5</v>
      </c>
      <c r="C11" s="552">
        <f t="shared" si="0"/>
        <v>0</v>
      </c>
      <c r="D11" s="553">
        <f t="shared" si="0"/>
        <v>5</v>
      </c>
      <c r="E11" s="551">
        <f t="shared" si="0"/>
        <v>15</v>
      </c>
      <c r="F11" s="552">
        <f t="shared" si="0"/>
        <v>0</v>
      </c>
      <c r="G11" s="553">
        <f t="shared" si="0"/>
        <v>15</v>
      </c>
      <c r="H11" s="551">
        <f t="shared" si="0"/>
        <v>0</v>
      </c>
      <c r="I11" s="552">
        <f t="shared" si="0"/>
        <v>0</v>
      </c>
      <c r="J11" s="553">
        <f t="shared" si="0"/>
        <v>0</v>
      </c>
      <c r="K11" s="551">
        <f t="shared" si="0"/>
        <v>0</v>
      </c>
      <c r="L11" s="552">
        <f t="shared" si="0"/>
        <v>0</v>
      </c>
      <c r="M11" s="553">
        <f t="shared" si="0"/>
        <v>0</v>
      </c>
      <c r="N11" s="555">
        <f>SUM(B11+E11+H11+K11)</f>
        <v>20</v>
      </c>
      <c r="O11" s="556">
        <f t="shared" ref="N11:O15" si="1">SUM(C11+F11+I11+L11)</f>
        <v>0</v>
      </c>
      <c r="P11" s="557">
        <f>SUM(N11:O11)</f>
        <v>20</v>
      </c>
    </row>
    <row r="12" spans="1:20" ht="27.75" customHeight="1" x14ac:dyDescent="0.35">
      <c r="A12" s="558"/>
      <c r="B12" s="559">
        <f>B28+B20</f>
        <v>0</v>
      </c>
      <c r="C12" s="560">
        <f>C28+C20</f>
        <v>0</v>
      </c>
      <c r="D12" s="561">
        <f>SUM(B12:C12)</f>
        <v>0</v>
      </c>
      <c r="E12" s="559">
        <v>0</v>
      </c>
      <c r="F12" s="560">
        <v>0</v>
      </c>
      <c r="G12" s="561">
        <f>SUM(E12:F12)</f>
        <v>0</v>
      </c>
      <c r="H12" s="559">
        <v>0</v>
      </c>
      <c r="I12" s="560">
        <v>0</v>
      </c>
      <c r="J12" s="561">
        <f>SUM(H12:I12)</f>
        <v>0</v>
      </c>
      <c r="K12" s="559">
        <f t="shared" ref="K12:M15" si="2">K28+K20</f>
        <v>0</v>
      </c>
      <c r="L12" s="560">
        <f t="shared" si="2"/>
        <v>0</v>
      </c>
      <c r="M12" s="561">
        <f t="shared" si="2"/>
        <v>0</v>
      </c>
      <c r="N12" s="555">
        <f t="shared" si="1"/>
        <v>0</v>
      </c>
      <c r="O12" s="556">
        <f t="shared" si="1"/>
        <v>0</v>
      </c>
      <c r="P12" s="557">
        <f>SUM(N12:O12)</f>
        <v>0</v>
      </c>
    </row>
    <row r="13" spans="1:20" ht="27.75" customHeight="1" x14ac:dyDescent="0.35">
      <c r="A13" s="562"/>
      <c r="B13" s="559">
        <f>B29+B21</f>
        <v>0</v>
      </c>
      <c r="C13" s="560">
        <f>C29+C21</f>
        <v>0</v>
      </c>
      <c r="D13" s="561">
        <f>SUM(B13:C13)</f>
        <v>0</v>
      </c>
      <c r="E13" s="559">
        <v>0</v>
      </c>
      <c r="F13" s="560">
        <v>0</v>
      </c>
      <c r="G13" s="561">
        <f>SUM(E13:F13)</f>
        <v>0</v>
      </c>
      <c r="H13" s="559">
        <v>0</v>
      </c>
      <c r="I13" s="560">
        <v>0</v>
      </c>
      <c r="J13" s="561">
        <f>SUM(H13:I13)</f>
        <v>0</v>
      </c>
      <c r="K13" s="559">
        <f t="shared" si="2"/>
        <v>0</v>
      </c>
      <c r="L13" s="560">
        <f t="shared" si="2"/>
        <v>0</v>
      </c>
      <c r="M13" s="561">
        <f t="shared" si="2"/>
        <v>0</v>
      </c>
      <c r="N13" s="555">
        <f t="shared" si="1"/>
        <v>0</v>
      </c>
      <c r="O13" s="556">
        <f t="shared" si="1"/>
        <v>0</v>
      </c>
      <c r="P13" s="557">
        <f>SUM(N13:O13)</f>
        <v>0</v>
      </c>
    </row>
    <row r="14" spans="1:20" ht="30.75" customHeight="1" x14ac:dyDescent="0.35">
      <c r="A14" s="563"/>
      <c r="B14" s="559">
        <f>B29+B21</f>
        <v>0</v>
      </c>
      <c r="C14" s="560">
        <f>C29+C21</f>
        <v>0</v>
      </c>
      <c r="D14" s="561">
        <f>SUM(B14:C14)</f>
        <v>0</v>
      </c>
      <c r="E14" s="559">
        <v>0</v>
      </c>
      <c r="F14" s="560">
        <v>0</v>
      </c>
      <c r="G14" s="561">
        <f>SUM(E14:F14)</f>
        <v>0</v>
      </c>
      <c r="H14" s="559">
        <v>0</v>
      </c>
      <c r="I14" s="560">
        <v>0</v>
      </c>
      <c r="J14" s="561">
        <f>SUM(H14:I14)</f>
        <v>0</v>
      </c>
      <c r="K14" s="559">
        <f t="shared" si="2"/>
        <v>0</v>
      </c>
      <c r="L14" s="560">
        <f t="shared" si="2"/>
        <v>0</v>
      </c>
      <c r="M14" s="561">
        <f t="shared" si="2"/>
        <v>0</v>
      </c>
      <c r="N14" s="555">
        <f t="shared" si="1"/>
        <v>0</v>
      </c>
      <c r="O14" s="556">
        <f t="shared" si="1"/>
        <v>0</v>
      </c>
      <c r="P14" s="557">
        <f>SUM(N14:O14)</f>
        <v>0</v>
      </c>
    </row>
    <row r="15" spans="1:20" ht="32.25" customHeight="1" thickBot="1" x14ac:dyDescent="0.4">
      <c r="A15" s="564"/>
      <c r="B15" s="565">
        <f>B30+B22</f>
        <v>0</v>
      </c>
      <c r="C15" s="566">
        <f>C30+C22</f>
        <v>0</v>
      </c>
      <c r="D15" s="567">
        <f>SUM(B15:C15)</f>
        <v>0</v>
      </c>
      <c r="E15" s="565">
        <v>0</v>
      </c>
      <c r="F15" s="566">
        <v>0</v>
      </c>
      <c r="G15" s="567">
        <f>SUM(E15:F15)</f>
        <v>0</v>
      </c>
      <c r="H15" s="565">
        <v>0</v>
      </c>
      <c r="I15" s="566">
        <v>0</v>
      </c>
      <c r="J15" s="567">
        <f>SUM(H15:I15)</f>
        <v>0</v>
      </c>
      <c r="K15" s="565">
        <f t="shared" si="2"/>
        <v>0</v>
      </c>
      <c r="L15" s="566">
        <f t="shared" si="2"/>
        <v>0</v>
      </c>
      <c r="M15" s="567">
        <f t="shared" si="2"/>
        <v>0</v>
      </c>
      <c r="N15" s="555">
        <f t="shared" si="1"/>
        <v>0</v>
      </c>
      <c r="O15" s="556">
        <f t="shared" si="1"/>
        <v>0</v>
      </c>
      <c r="P15" s="557">
        <f>SUM(N15:O15)</f>
        <v>0</v>
      </c>
    </row>
    <row r="16" spans="1:20" ht="36.75" customHeight="1" thickBot="1" x14ac:dyDescent="0.4">
      <c r="A16" s="295" t="s">
        <v>9</v>
      </c>
      <c r="B16" s="568">
        <f t="shared" ref="B16:P16" si="3">SUM(B10:B15)</f>
        <v>5</v>
      </c>
      <c r="C16" s="568">
        <f t="shared" si="3"/>
        <v>0</v>
      </c>
      <c r="D16" s="568">
        <f t="shared" si="3"/>
        <v>5</v>
      </c>
      <c r="E16" s="208">
        <f t="shared" si="3"/>
        <v>15</v>
      </c>
      <c r="F16" s="208">
        <f t="shared" si="3"/>
        <v>0</v>
      </c>
      <c r="G16" s="208">
        <f t="shared" si="3"/>
        <v>15</v>
      </c>
      <c r="H16" s="208">
        <f t="shared" si="3"/>
        <v>0</v>
      </c>
      <c r="I16" s="208">
        <f t="shared" si="3"/>
        <v>0</v>
      </c>
      <c r="J16" s="208">
        <f t="shared" si="3"/>
        <v>0</v>
      </c>
      <c r="K16" s="208">
        <f t="shared" si="3"/>
        <v>0</v>
      </c>
      <c r="L16" s="208">
        <f t="shared" si="3"/>
        <v>0</v>
      </c>
      <c r="M16" s="208">
        <f t="shared" si="3"/>
        <v>0</v>
      </c>
      <c r="N16" s="208">
        <f t="shared" si="3"/>
        <v>20</v>
      </c>
      <c r="O16" s="208">
        <f t="shared" si="3"/>
        <v>0</v>
      </c>
      <c r="P16" s="209">
        <f t="shared" si="3"/>
        <v>20</v>
      </c>
    </row>
    <row r="17" spans="1:16" ht="27" customHeight="1" thickBot="1" x14ac:dyDescent="0.4">
      <c r="A17" s="295" t="s">
        <v>10</v>
      </c>
      <c r="B17" s="210"/>
      <c r="C17" s="211"/>
      <c r="D17" s="212"/>
      <c r="E17" s="210"/>
      <c r="F17" s="211"/>
      <c r="G17" s="212"/>
      <c r="H17" s="210"/>
      <c r="I17" s="211"/>
      <c r="J17" s="212"/>
      <c r="K17" s="210"/>
      <c r="L17" s="211"/>
      <c r="M17" s="212"/>
      <c r="N17" s="213"/>
      <c r="O17" s="211"/>
      <c r="P17" s="214"/>
    </row>
    <row r="18" spans="1:16" ht="31.5" customHeight="1" thickBot="1" x14ac:dyDescent="0.4">
      <c r="A18" s="296" t="s">
        <v>11</v>
      </c>
      <c r="B18" s="215"/>
      <c r="C18" s="216"/>
      <c r="D18" s="217"/>
      <c r="E18" s="215"/>
      <c r="F18" s="216"/>
      <c r="G18" s="217"/>
      <c r="H18" s="215"/>
      <c r="I18" s="216"/>
      <c r="J18" s="217"/>
      <c r="K18" s="215"/>
      <c r="L18" s="216"/>
      <c r="M18" s="217"/>
      <c r="N18" s="218"/>
      <c r="O18" s="219"/>
      <c r="P18" s="220"/>
    </row>
    <row r="19" spans="1:16" ht="24.95" customHeight="1" x14ac:dyDescent="0.35">
      <c r="A19" s="554" t="s">
        <v>98</v>
      </c>
      <c r="B19" s="221">
        <v>5</v>
      </c>
      <c r="C19" s="293">
        <v>0</v>
      </c>
      <c r="D19" s="222">
        <f>SUM(B19:C19)</f>
        <v>5</v>
      </c>
      <c r="E19" s="221">
        <v>14</v>
      </c>
      <c r="F19" s="293">
        <v>0</v>
      </c>
      <c r="G19" s="222">
        <f>SUM(E19:F19)</f>
        <v>14</v>
      </c>
      <c r="H19" s="221">
        <v>0</v>
      </c>
      <c r="I19" s="293">
        <v>0</v>
      </c>
      <c r="J19" s="222">
        <f>SUM(H19:I19)</f>
        <v>0</v>
      </c>
      <c r="K19" s="221">
        <v>0</v>
      </c>
      <c r="L19" s="293">
        <v>0</v>
      </c>
      <c r="M19" s="222">
        <f>SUM(K19:L19)</f>
        <v>0</v>
      </c>
      <c r="N19" s="302">
        <f t="shared" ref="N19:O24" si="4">SUM(B19+E19+H19+K19)</f>
        <v>19</v>
      </c>
      <c r="O19" s="303">
        <f t="shared" si="4"/>
        <v>0</v>
      </c>
      <c r="P19" s="304">
        <f t="shared" ref="P19:P24" si="5">SUM(N19:O19)</f>
        <v>19</v>
      </c>
    </row>
    <row r="20" spans="1:16" ht="24.95" customHeight="1" x14ac:dyDescent="0.35">
      <c r="A20" s="558"/>
      <c r="B20" s="559">
        <v>0</v>
      </c>
      <c r="C20" s="560">
        <v>0</v>
      </c>
      <c r="D20" s="561">
        <f>SUM(B20:C20)</f>
        <v>0</v>
      </c>
      <c r="E20" s="559">
        <v>0</v>
      </c>
      <c r="F20" s="560">
        <v>0</v>
      </c>
      <c r="G20" s="561">
        <f>SUM(E20:F20)</f>
        <v>0</v>
      </c>
      <c r="H20" s="559">
        <v>0</v>
      </c>
      <c r="I20" s="560">
        <v>0</v>
      </c>
      <c r="J20" s="561">
        <f>SUM(H20:I20)</f>
        <v>0</v>
      </c>
      <c r="K20" s="559">
        <v>0</v>
      </c>
      <c r="L20" s="560">
        <v>0</v>
      </c>
      <c r="M20" s="561">
        <f>SUM(K20:L20)</f>
        <v>0</v>
      </c>
      <c r="N20" s="555">
        <f t="shared" si="4"/>
        <v>0</v>
      </c>
      <c r="O20" s="556">
        <f t="shared" si="4"/>
        <v>0</v>
      </c>
      <c r="P20" s="557">
        <f t="shared" si="5"/>
        <v>0</v>
      </c>
    </row>
    <row r="21" spans="1:16" ht="24.95" customHeight="1" x14ac:dyDescent="0.35">
      <c r="A21" s="562"/>
      <c r="B21" s="559">
        <v>0</v>
      </c>
      <c r="C21" s="560">
        <v>0</v>
      </c>
      <c r="D21" s="561">
        <f>SUM(B21:C21)</f>
        <v>0</v>
      </c>
      <c r="E21" s="559">
        <v>0</v>
      </c>
      <c r="F21" s="560">
        <v>0</v>
      </c>
      <c r="G21" s="561">
        <f>SUM(E21:F21)</f>
        <v>0</v>
      </c>
      <c r="H21" s="559">
        <v>0</v>
      </c>
      <c r="I21" s="560">
        <v>0</v>
      </c>
      <c r="J21" s="561">
        <f>SUM(H21:I21)</f>
        <v>0</v>
      </c>
      <c r="K21" s="559">
        <v>0</v>
      </c>
      <c r="L21" s="560">
        <v>0</v>
      </c>
      <c r="M21" s="561">
        <f>SUM(K21:L21)</f>
        <v>0</v>
      </c>
      <c r="N21" s="555">
        <f t="shared" si="4"/>
        <v>0</v>
      </c>
      <c r="O21" s="556">
        <f t="shared" si="4"/>
        <v>0</v>
      </c>
      <c r="P21" s="557">
        <f t="shared" si="5"/>
        <v>0</v>
      </c>
    </row>
    <row r="22" spans="1:16" ht="29.25" customHeight="1" x14ac:dyDescent="0.35">
      <c r="A22" s="563"/>
      <c r="B22" s="559">
        <v>0</v>
      </c>
      <c r="C22" s="560">
        <v>0</v>
      </c>
      <c r="D22" s="561">
        <f>SUM(B22:C22)</f>
        <v>0</v>
      </c>
      <c r="E22" s="559">
        <v>0</v>
      </c>
      <c r="F22" s="560">
        <v>0</v>
      </c>
      <c r="G22" s="561">
        <f>SUM(E22:F22)</f>
        <v>0</v>
      </c>
      <c r="H22" s="559">
        <v>0</v>
      </c>
      <c r="I22" s="560">
        <v>0</v>
      </c>
      <c r="J22" s="561">
        <f>SUM(H22:I22)</f>
        <v>0</v>
      </c>
      <c r="K22" s="559">
        <v>0</v>
      </c>
      <c r="L22" s="560">
        <v>0</v>
      </c>
      <c r="M22" s="561">
        <f>SUM(K22:L22)</f>
        <v>0</v>
      </c>
      <c r="N22" s="555">
        <f t="shared" si="4"/>
        <v>0</v>
      </c>
      <c r="O22" s="556">
        <f t="shared" si="4"/>
        <v>0</v>
      </c>
      <c r="P22" s="557">
        <f t="shared" si="5"/>
        <v>0</v>
      </c>
    </row>
    <row r="23" spans="1:16" ht="43.5" customHeight="1" thickBot="1" x14ac:dyDescent="0.4">
      <c r="A23" s="564"/>
      <c r="B23" s="565">
        <v>0</v>
      </c>
      <c r="C23" s="566">
        <v>0</v>
      </c>
      <c r="D23" s="567">
        <f>SUM(B23:C23)</f>
        <v>0</v>
      </c>
      <c r="E23" s="565">
        <v>0</v>
      </c>
      <c r="F23" s="566">
        <v>0</v>
      </c>
      <c r="G23" s="567">
        <f>SUM(E23:F23)</f>
        <v>0</v>
      </c>
      <c r="H23" s="565">
        <v>0</v>
      </c>
      <c r="I23" s="566">
        <v>0</v>
      </c>
      <c r="J23" s="567">
        <f>SUM(H23:I23)</f>
        <v>0</v>
      </c>
      <c r="K23" s="565">
        <v>0</v>
      </c>
      <c r="L23" s="566">
        <v>0</v>
      </c>
      <c r="M23" s="567">
        <f>SUM(K23:L23)</f>
        <v>0</v>
      </c>
      <c r="N23" s="569">
        <f t="shared" si="4"/>
        <v>0</v>
      </c>
      <c r="O23" s="570">
        <f t="shared" si="4"/>
        <v>0</v>
      </c>
      <c r="P23" s="571">
        <f t="shared" si="5"/>
        <v>0</v>
      </c>
    </row>
    <row r="24" spans="1:16" ht="24.95" customHeight="1" thickBot="1" x14ac:dyDescent="0.4">
      <c r="A24" s="297" t="s">
        <v>13</v>
      </c>
      <c r="B24" s="572">
        <f t="shared" ref="B24:M24" si="6">SUM(B19:B23)</f>
        <v>5</v>
      </c>
      <c r="C24" s="572">
        <f t="shared" si="6"/>
        <v>0</v>
      </c>
      <c r="D24" s="572">
        <f t="shared" si="6"/>
        <v>5</v>
      </c>
      <c r="E24" s="224">
        <f t="shared" si="6"/>
        <v>14</v>
      </c>
      <c r="F24" s="224">
        <f t="shared" si="6"/>
        <v>0</v>
      </c>
      <c r="G24" s="225">
        <f t="shared" si="6"/>
        <v>14</v>
      </c>
      <c r="H24" s="224">
        <f t="shared" si="6"/>
        <v>0</v>
      </c>
      <c r="I24" s="224">
        <f t="shared" si="6"/>
        <v>0</v>
      </c>
      <c r="J24" s="225">
        <f t="shared" si="6"/>
        <v>0</v>
      </c>
      <c r="K24" s="224">
        <f t="shared" si="6"/>
        <v>0</v>
      </c>
      <c r="L24" s="224">
        <f t="shared" si="6"/>
        <v>0</v>
      </c>
      <c r="M24" s="225">
        <f t="shared" si="6"/>
        <v>0</v>
      </c>
      <c r="N24" s="573">
        <f t="shared" si="4"/>
        <v>19</v>
      </c>
      <c r="O24" s="574">
        <f t="shared" si="4"/>
        <v>0</v>
      </c>
      <c r="P24" s="575">
        <f t="shared" si="5"/>
        <v>19</v>
      </c>
    </row>
    <row r="25" spans="1:16" ht="24.95" customHeight="1" thickBot="1" x14ac:dyDescent="0.4">
      <c r="A25" s="298" t="s">
        <v>14</v>
      </c>
      <c r="B25" s="299"/>
      <c r="C25" s="300"/>
      <c r="D25" s="301"/>
      <c r="E25" s="299"/>
      <c r="F25" s="300"/>
      <c r="G25" s="301"/>
      <c r="H25" s="576"/>
      <c r="I25" s="577"/>
      <c r="J25" s="578"/>
      <c r="K25" s="576"/>
      <c r="L25" s="577"/>
      <c r="M25" s="578"/>
      <c r="N25" s="302"/>
      <c r="O25" s="303"/>
      <c r="P25" s="304"/>
    </row>
    <row r="26" spans="1:16" ht="24.95" customHeight="1" x14ac:dyDescent="0.35">
      <c r="A26" s="294" t="s">
        <v>97</v>
      </c>
      <c r="B26" s="221">
        <v>0</v>
      </c>
      <c r="C26" s="293">
        <v>0</v>
      </c>
      <c r="D26" s="222">
        <f>SUM(B26:C26)</f>
        <v>0</v>
      </c>
      <c r="E26" s="221">
        <v>1</v>
      </c>
      <c r="F26" s="293">
        <v>0</v>
      </c>
      <c r="G26" s="222">
        <f>SUM(E26:F26)</f>
        <v>1</v>
      </c>
      <c r="H26" s="221">
        <v>0</v>
      </c>
      <c r="I26" s="293">
        <v>0</v>
      </c>
      <c r="J26" s="222">
        <f>SUM(H26:I26)</f>
        <v>0</v>
      </c>
      <c r="K26" s="221">
        <v>0</v>
      </c>
      <c r="L26" s="293">
        <v>0</v>
      </c>
      <c r="M26" s="222">
        <f>SUM(K26:L26)</f>
        <v>0</v>
      </c>
      <c r="N26" s="555">
        <f t="shared" ref="N26:N31" si="7">B26+E26+H26+K26</f>
        <v>1</v>
      </c>
      <c r="O26" s="556">
        <f t="shared" ref="O26:P31" si="8">SUM(C26+F26+I26+L26)</f>
        <v>0</v>
      </c>
      <c r="P26" s="557">
        <f t="shared" si="8"/>
        <v>1</v>
      </c>
    </row>
    <row r="27" spans="1:16" ht="33" customHeight="1" x14ac:dyDescent="0.35">
      <c r="A27" s="579"/>
      <c r="B27" s="559">
        <v>0</v>
      </c>
      <c r="C27" s="560">
        <v>0</v>
      </c>
      <c r="D27" s="561">
        <f>SUM(B27:C27)</f>
        <v>0</v>
      </c>
      <c r="E27" s="559">
        <v>0</v>
      </c>
      <c r="F27" s="560">
        <v>0</v>
      </c>
      <c r="G27" s="561">
        <f>SUM(E27:F27)</f>
        <v>0</v>
      </c>
      <c r="H27" s="559">
        <v>0</v>
      </c>
      <c r="I27" s="560">
        <v>0</v>
      </c>
      <c r="J27" s="561">
        <f>SUM(H27:I27)</f>
        <v>0</v>
      </c>
      <c r="K27" s="559">
        <v>0</v>
      </c>
      <c r="L27" s="560">
        <v>0</v>
      </c>
      <c r="M27" s="561">
        <f>SUM(K27:L27)</f>
        <v>0</v>
      </c>
      <c r="N27" s="555">
        <f t="shared" si="7"/>
        <v>0</v>
      </c>
      <c r="O27" s="556">
        <f t="shared" si="8"/>
        <v>0</v>
      </c>
      <c r="P27" s="557">
        <f t="shared" si="8"/>
        <v>0</v>
      </c>
    </row>
    <row r="28" spans="1:16" ht="24.95" customHeight="1" x14ac:dyDescent="0.35">
      <c r="A28" s="580"/>
      <c r="B28" s="559">
        <v>0</v>
      </c>
      <c r="C28" s="560">
        <v>0</v>
      </c>
      <c r="D28" s="561">
        <f>SUM(B28:C28)</f>
        <v>0</v>
      </c>
      <c r="E28" s="559">
        <v>0</v>
      </c>
      <c r="F28" s="560">
        <v>0</v>
      </c>
      <c r="G28" s="561">
        <f>SUM(E28:F28)</f>
        <v>0</v>
      </c>
      <c r="H28" s="559">
        <v>0</v>
      </c>
      <c r="I28" s="560">
        <v>0</v>
      </c>
      <c r="J28" s="561">
        <f>SUM(H28:I28)</f>
        <v>0</v>
      </c>
      <c r="K28" s="559">
        <v>0</v>
      </c>
      <c r="L28" s="560">
        <v>0</v>
      </c>
      <c r="M28" s="561">
        <f>SUM(K28:L28)</f>
        <v>0</v>
      </c>
      <c r="N28" s="555">
        <f t="shared" si="7"/>
        <v>0</v>
      </c>
      <c r="O28" s="556">
        <f t="shared" si="8"/>
        <v>0</v>
      </c>
      <c r="P28" s="557">
        <f t="shared" si="8"/>
        <v>0</v>
      </c>
    </row>
    <row r="29" spans="1:16" ht="32.25" customHeight="1" x14ac:dyDescent="0.35">
      <c r="A29" s="581"/>
      <c r="B29" s="559">
        <v>0</v>
      </c>
      <c r="C29" s="560">
        <v>0</v>
      </c>
      <c r="D29" s="561">
        <f>SUM(B29:C29)</f>
        <v>0</v>
      </c>
      <c r="E29" s="559">
        <v>0</v>
      </c>
      <c r="F29" s="560">
        <v>0</v>
      </c>
      <c r="G29" s="561">
        <f>SUM(E29:F29)</f>
        <v>0</v>
      </c>
      <c r="H29" s="559">
        <v>0</v>
      </c>
      <c r="I29" s="560">
        <v>0</v>
      </c>
      <c r="J29" s="561">
        <f>SUM(H29:I29)</f>
        <v>0</v>
      </c>
      <c r="K29" s="559">
        <v>0</v>
      </c>
      <c r="L29" s="560">
        <v>0</v>
      </c>
      <c r="M29" s="561">
        <f>SUM(K29:L29)</f>
        <v>0</v>
      </c>
      <c r="N29" s="555">
        <f t="shared" si="7"/>
        <v>0</v>
      </c>
      <c r="O29" s="556">
        <f t="shared" si="8"/>
        <v>0</v>
      </c>
      <c r="P29" s="557">
        <f t="shared" si="8"/>
        <v>0</v>
      </c>
    </row>
    <row r="30" spans="1:16" ht="29.25" customHeight="1" thickBot="1" x14ac:dyDescent="0.4">
      <c r="A30" s="582"/>
      <c r="B30" s="565">
        <v>0</v>
      </c>
      <c r="C30" s="566">
        <v>0</v>
      </c>
      <c r="D30" s="567">
        <f>SUM(B30:C30)</f>
        <v>0</v>
      </c>
      <c r="E30" s="565">
        <v>0</v>
      </c>
      <c r="F30" s="566">
        <v>0</v>
      </c>
      <c r="G30" s="567">
        <f>SUM(E30:F30)</f>
        <v>0</v>
      </c>
      <c r="H30" s="565">
        <v>0</v>
      </c>
      <c r="I30" s="566">
        <v>0</v>
      </c>
      <c r="J30" s="567">
        <f>SUM(H30:I30)</f>
        <v>0</v>
      </c>
      <c r="K30" s="565">
        <v>0</v>
      </c>
      <c r="L30" s="566">
        <v>0</v>
      </c>
      <c r="M30" s="567">
        <f>SUM(K30:L30)</f>
        <v>0</v>
      </c>
      <c r="N30" s="555">
        <f t="shared" si="7"/>
        <v>0</v>
      </c>
      <c r="O30" s="556">
        <f t="shared" si="8"/>
        <v>0</v>
      </c>
      <c r="P30" s="557">
        <f t="shared" si="8"/>
        <v>0</v>
      </c>
    </row>
    <row r="31" spans="1:16" ht="36.75" customHeight="1" thickBot="1" x14ac:dyDescent="0.4">
      <c r="A31" s="297" t="s">
        <v>15</v>
      </c>
      <c r="B31" s="226">
        <f t="shared" ref="B31:M31" si="9">SUM(B26:B30)</f>
        <v>0</v>
      </c>
      <c r="C31" s="226">
        <f t="shared" si="9"/>
        <v>0</v>
      </c>
      <c r="D31" s="226">
        <f t="shared" si="9"/>
        <v>0</v>
      </c>
      <c r="E31" s="226">
        <f t="shared" si="9"/>
        <v>1</v>
      </c>
      <c r="F31" s="226">
        <f t="shared" si="9"/>
        <v>0</v>
      </c>
      <c r="G31" s="226">
        <f t="shared" si="9"/>
        <v>1</v>
      </c>
      <c r="H31" s="226">
        <f t="shared" si="9"/>
        <v>0</v>
      </c>
      <c r="I31" s="226">
        <f t="shared" si="9"/>
        <v>0</v>
      </c>
      <c r="J31" s="226">
        <f t="shared" si="9"/>
        <v>0</v>
      </c>
      <c r="K31" s="226">
        <f t="shared" si="9"/>
        <v>0</v>
      </c>
      <c r="L31" s="226">
        <f t="shared" si="9"/>
        <v>0</v>
      </c>
      <c r="M31" s="226">
        <f t="shared" si="9"/>
        <v>0</v>
      </c>
      <c r="N31" s="583">
        <f t="shared" si="7"/>
        <v>1</v>
      </c>
      <c r="O31" s="583">
        <f t="shared" si="8"/>
        <v>0</v>
      </c>
      <c r="P31" s="583">
        <f t="shared" si="8"/>
        <v>1</v>
      </c>
    </row>
    <row r="32" spans="1:16" ht="30" customHeight="1" thickBot="1" x14ac:dyDescent="0.4">
      <c r="A32" s="305" t="s">
        <v>16</v>
      </c>
      <c r="B32" s="208">
        <f t="shared" ref="B32:N32" si="10">B24</f>
        <v>5</v>
      </c>
      <c r="C32" s="208">
        <f t="shared" si="10"/>
        <v>0</v>
      </c>
      <c r="D32" s="208">
        <f t="shared" si="10"/>
        <v>5</v>
      </c>
      <c r="E32" s="208">
        <f t="shared" si="10"/>
        <v>14</v>
      </c>
      <c r="F32" s="208">
        <f t="shared" si="10"/>
        <v>0</v>
      </c>
      <c r="G32" s="227">
        <f t="shared" si="10"/>
        <v>14</v>
      </c>
      <c r="H32" s="227">
        <f t="shared" si="10"/>
        <v>0</v>
      </c>
      <c r="I32" s="227">
        <f t="shared" si="10"/>
        <v>0</v>
      </c>
      <c r="J32" s="227">
        <f t="shared" si="10"/>
        <v>0</v>
      </c>
      <c r="K32" s="227">
        <f t="shared" si="10"/>
        <v>0</v>
      </c>
      <c r="L32" s="227">
        <f t="shared" si="10"/>
        <v>0</v>
      </c>
      <c r="M32" s="227">
        <f t="shared" si="10"/>
        <v>0</v>
      </c>
      <c r="N32" s="573">
        <f t="shared" si="10"/>
        <v>19</v>
      </c>
      <c r="O32" s="574">
        <f>SUM(C32+F32+I32)</f>
        <v>0</v>
      </c>
      <c r="P32" s="575">
        <f>P24</f>
        <v>19</v>
      </c>
    </row>
    <row r="33" spans="1:16" ht="26.25" thickBot="1" x14ac:dyDescent="0.4">
      <c r="A33" s="305" t="s">
        <v>17</v>
      </c>
      <c r="B33" s="208">
        <f t="shared" ref="B33:P33" si="11">B31</f>
        <v>0</v>
      </c>
      <c r="C33" s="208">
        <f t="shared" si="11"/>
        <v>0</v>
      </c>
      <c r="D33" s="208">
        <f t="shared" si="11"/>
        <v>0</v>
      </c>
      <c r="E33" s="208">
        <f t="shared" si="11"/>
        <v>1</v>
      </c>
      <c r="F33" s="208">
        <f t="shared" si="11"/>
        <v>0</v>
      </c>
      <c r="G33" s="227">
        <f t="shared" si="11"/>
        <v>1</v>
      </c>
      <c r="H33" s="227">
        <f t="shared" si="11"/>
        <v>0</v>
      </c>
      <c r="I33" s="227">
        <f t="shared" si="11"/>
        <v>0</v>
      </c>
      <c r="J33" s="227">
        <f t="shared" si="11"/>
        <v>0</v>
      </c>
      <c r="K33" s="227">
        <f t="shared" si="11"/>
        <v>0</v>
      </c>
      <c r="L33" s="227">
        <f t="shared" si="11"/>
        <v>0</v>
      </c>
      <c r="M33" s="227">
        <f t="shared" si="11"/>
        <v>0</v>
      </c>
      <c r="N33" s="227">
        <f t="shared" si="11"/>
        <v>1</v>
      </c>
      <c r="O33" s="227">
        <f t="shared" si="11"/>
        <v>0</v>
      </c>
      <c r="P33" s="209">
        <f t="shared" si="11"/>
        <v>1</v>
      </c>
    </row>
    <row r="34" spans="1:16" ht="26.25" thickBot="1" x14ac:dyDescent="0.4">
      <c r="A34" s="306" t="s">
        <v>18</v>
      </c>
      <c r="B34" s="228">
        <f t="shared" ref="B34:N34" si="12">SUM(B32:B33)</f>
        <v>5</v>
      </c>
      <c r="C34" s="228">
        <f t="shared" si="12"/>
        <v>0</v>
      </c>
      <c r="D34" s="228">
        <f t="shared" si="12"/>
        <v>5</v>
      </c>
      <c r="E34" s="228">
        <f t="shared" si="12"/>
        <v>15</v>
      </c>
      <c r="F34" s="228">
        <f t="shared" si="12"/>
        <v>0</v>
      </c>
      <c r="G34" s="229">
        <f t="shared" si="12"/>
        <v>15</v>
      </c>
      <c r="H34" s="229">
        <f t="shared" si="12"/>
        <v>0</v>
      </c>
      <c r="I34" s="229">
        <f t="shared" si="12"/>
        <v>0</v>
      </c>
      <c r="J34" s="229">
        <f t="shared" si="12"/>
        <v>0</v>
      </c>
      <c r="K34" s="229">
        <f t="shared" si="12"/>
        <v>0</v>
      </c>
      <c r="L34" s="229">
        <f t="shared" si="12"/>
        <v>0</v>
      </c>
      <c r="M34" s="229">
        <f t="shared" si="12"/>
        <v>0</v>
      </c>
      <c r="N34" s="229">
        <f t="shared" si="12"/>
        <v>20</v>
      </c>
      <c r="O34" s="223">
        <f>SUM(C34+F34+I34)</f>
        <v>0</v>
      </c>
      <c r="P34" s="230">
        <f>SUM(P32:P33)</f>
        <v>20</v>
      </c>
    </row>
    <row r="35" spans="1:16" ht="43.5" customHeight="1" x14ac:dyDescent="0.35">
      <c r="A35" s="95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6" ht="25.5" hidden="1" customHeight="1" x14ac:dyDescent="0.35">
      <c r="A36" s="95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7"/>
    </row>
    <row r="37" spans="1:16" ht="37.5" customHeight="1" x14ac:dyDescent="0.35">
      <c r="A37" s="1160" t="s">
        <v>135</v>
      </c>
      <c r="B37" s="1160"/>
      <c r="C37" s="1160"/>
      <c r="D37" s="1160"/>
      <c r="E37" s="1160"/>
      <c r="F37" s="1160"/>
      <c r="G37" s="1160"/>
      <c r="H37" s="1160"/>
      <c r="I37" s="1160"/>
      <c r="J37" s="1160"/>
      <c r="K37" s="1160"/>
      <c r="L37" s="1160"/>
      <c r="M37" s="1160"/>
      <c r="N37" s="1160"/>
      <c r="O37" s="1160"/>
      <c r="P37" s="1160"/>
    </row>
    <row r="38" spans="1:16" ht="26.25" customHeight="1" x14ac:dyDescent="0.3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mergeCells count="16">
    <mergeCell ref="A37:P37"/>
    <mergeCell ref="H8:J8"/>
    <mergeCell ref="K8:M8"/>
    <mergeCell ref="A5:P5"/>
    <mergeCell ref="A7:A9"/>
    <mergeCell ref="N7:P8"/>
    <mergeCell ref="B8:D8"/>
    <mergeCell ref="E8:G8"/>
    <mergeCell ref="B7:D7"/>
    <mergeCell ref="E7:G7"/>
    <mergeCell ref="H7:J7"/>
    <mergeCell ref="K7:M7"/>
    <mergeCell ref="A1:T1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4" zoomScale="55" zoomScaleNormal="55" workbookViewId="0">
      <selection activeCell="J17" sqref="J17"/>
    </sheetView>
  </sheetViews>
  <sheetFormatPr defaultRowHeight="25.5" x14ac:dyDescent="0.35"/>
  <cols>
    <col min="1" max="1" width="87.85546875" style="18" customWidth="1"/>
    <col min="2" max="2" width="16.42578125" style="18" customWidth="1"/>
    <col min="3" max="3" width="13.85546875" style="18" customWidth="1"/>
    <col min="4" max="4" width="12.140625" style="18" customWidth="1"/>
    <col min="5" max="5" width="17.140625" style="18" customWidth="1"/>
    <col min="6" max="6" width="11.85546875" style="18" customWidth="1"/>
    <col min="7" max="7" width="11.7109375" style="18" customWidth="1"/>
    <col min="8" max="8" width="17" style="18" customWidth="1"/>
    <col min="9" max="9" width="15" style="18" customWidth="1"/>
    <col min="10" max="10" width="13.140625" style="18" customWidth="1"/>
    <col min="11" max="11" width="15.42578125" style="18" customWidth="1"/>
    <col min="12" max="12" width="13.140625" style="18" customWidth="1"/>
    <col min="13" max="13" width="14.7109375" style="18" customWidth="1"/>
    <col min="14" max="14" width="18.85546875" style="18" customWidth="1"/>
    <col min="15" max="15" width="13.85546875" style="18" customWidth="1"/>
    <col min="16" max="16" width="11.7109375" style="18" customWidth="1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161"/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</row>
    <row r="2" spans="1:20" ht="20.25" customHeight="1" x14ac:dyDescent="0.35">
      <c r="A2" s="1161" t="s">
        <v>94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</row>
    <row r="3" spans="1:20" ht="20.25" customHeight="1" x14ac:dyDescent="0.35">
      <c r="A3" s="1161" t="s">
        <v>95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</row>
    <row r="4" spans="1:20" ht="24.75" customHeight="1" x14ac:dyDescent="0.35">
      <c r="A4" s="1161" t="s">
        <v>113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</row>
    <row r="5" spans="1:20" ht="24.75" customHeight="1" x14ac:dyDescent="0.35">
      <c r="A5" s="1161" t="s">
        <v>136</v>
      </c>
      <c r="B5" s="1161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  <c r="N5" s="1161"/>
      <c r="O5" s="1161"/>
      <c r="P5" s="1161"/>
    </row>
    <row r="6" spans="1:20" ht="33" customHeight="1" thickBot="1" x14ac:dyDescent="0.4">
      <c r="A6" s="19"/>
    </row>
    <row r="7" spans="1:20" ht="33" customHeight="1" thickBot="1" x14ac:dyDescent="0.4">
      <c r="A7" s="1162" t="s">
        <v>1</v>
      </c>
      <c r="B7" s="1165" t="s">
        <v>19</v>
      </c>
      <c r="C7" s="1166"/>
      <c r="D7" s="1167"/>
      <c r="E7" s="1165" t="s">
        <v>20</v>
      </c>
      <c r="F7" s="1166"/>
      <c r="G7" s="1167"/>
      <c r="H7" s="1165" t="s">
        <v>21</v>
      </c>
      <c r="I7" s="1166"/>
      <c r="J7" s="1167"/>
      <c r="K7" s="1165" t="s">
        <v>22</v>
      </c>
      <c r="L7" s="1166"/>
      <c r="M7" s="1167"/>
      <c r="N7" s="1168" t="s">
        <v>69</v>
      </c>
      <c r="O7" s="1169"/>
      <c r="P7" s="1170"/>
    </row>
    <row r="8" spans="1:20" ht="33" customHeight="1" thickBot="1" x14ac:dyDescent="0.4">
      <c r="A8" s="1163"/>
      <c r="B8" s="1257" t="s">
        <v>96</v>
      </c>
      <c r="C8" s="1258"/>
      <c r="D8" s="1259"/>
      <c r="E8" s="1257" t="s">
        <v>96</v>
      </c>
      <c r="F8" s="1258"/>
      <c r="G8" s="1259"/>
      <c r="H8" s="1257" t="s">
        <v>96</v>
      </c>
      <c r="I8" s="1258"/>
      <c r="J8" s="1259"/>
      <c r="K8" s="1257" t="s">
        <v>96</v>
      </c>
      <c r="L8" s="1258"/>
      <c r="M8" s="1259"/>
      <c r="N8" s="1171"/>
      <c r="O8" s="1172"/>
      <c r="P8" s="1173"/>
    </row>
    <row r="9" spans="1:20" ht="99.75" customHeight="1" thickBot="1" x14ac:dyDescent="0.4">
      <c r="A9" s="1205"/>
      <c r="B9" s="21" t="s">
        <v>5</v>
      </c>
      <c r="C9" s="22" t="s">
        <v>6</v>
      </c>
      <c r="D9" s="23" t="s">
        <v>7</v>
      </c>
      <c r="E9" s="21" t="s">
        <v>5</v>
      </c>
      <c r="F9" s="22" t="s">
        <v>6</v>
      </c>
      <c r="G9" s="23" t="s">
        <v>7</v>
      </c>
      <c r="H9" s="21" t="s">
        <v>5</v>
      </c>
      <c r="I9" s="22" t="s">
        <v>6</v>
      </c>
      <c r="J9" s="23" t="s">
        <v>7</v>
      </c>
      <c r="K9" s="21" t="s">
        <v>5</v>
      </c>
      <c r="L9" s="22" t="s">
        <v>6</v>
      </c>
      <c r="M9" s="23" t="s">
        <v>7</v>
      </c>
      <c r="N9" s="21" t="s">
        <v>5</v>
      </c>
      <c r="O9" s="22" t="s">
        <v>6</v>
      </c>
      <c r="P9" s="23" t="s">
        <v>7</v>
      </c>
    </row>
    <row r="10" spans="1:20" ht="36.75" customHeight="1" thickBot="1" x14ac:dyDescent="0.4">
      <c r="A10" s="24" t="s">
        <v>8</v>
      </c>
      <c r="B10" s="429"/>
      <c r="C10" s="430"/>
      <c r="D10" s="431"/>
      <c r="E10" s="25"/>
      <c r="F10" s="26"/>
      <c r="G10" s="28"/>
      <c r="H10" s="29"/>
      <c r="I10" s="30"/>
      <c r="J10" s="31"/>
      <c r="K10" s="29"/>
      <c r="L10" s="30"/>
      <c r="M10" s="31"/>
      <c r="N10" s="118"/>
      <c r="O10" s="119"/>
      <c r="P10" s="120"/>
    </row>
    <row r="11" spans="1:20" ht="29.25" customHeight="1" x14ac:dyDescent="0.35">
      <c r="A11" s="554" t="s">
        <v>97</v>
      </c>
      <c r="B11" s="551">
        <f t="shared" ref="B11:M11" si="0">B19+B26</f>
        <v>0</v>
      </c>
      <c r="C11" s="552">
        <f t="shared" si="0"/>
        <v>11</v>
      </c>
      <c r="D11" s="553">
        <f t="shared" si="0"/>
        <v>11</v>
      </c>
      <c r="E11" s="551">
        <f t="shared" si="0"/>
        <v>0</v>
      </c>
      <c r="F11" s="552">
        <f t="shared" si="0"/>
        <v>3</v>
      </c>
      <c r="G11" s="553">
        <f t="shared" si="0"/>
        <v>3</v>
      </c>
      <c r="H11" s="551">
        <f t="shared" si="0"/>
        <v>0</v>
      </c>
      <c r="I11" s="552">
        <f t="shared" si="0"/>
        <v>8</v>
      </c>
      <c r="J11" s="553">
        <f t="shared" si="0"/>
        <v>8</v>
      </c>
      <c r="K11" s="551">
        <f t="shared" si="0"/>
        <v>0</v>
      </c>
      <c r="L11" s="552">
        <f t="shared" si="0"/>
        <v>0</v>
      </c>
      <c r="M11" s="553">
        <f t="shared" si="0"/>
        <v>0</v>
      </c>
      <c r="N11" s="555">
        <f t="shared" ref="N11:O15" si="1">SUM(B11+E11+H11+K11)</f>
        <v>0</v>
      </c>
      <c r="O11" s="556">
        <f t="shared" si="1"/>
        <v>22</v>
      </c>
      <c r="P11" s="557">
        <f>SUM(N11:O11)</f>
        <v>22</v>
      </c>
    </row>
    <row r="12" spans="1:20" ht="27.75" customHeight="1" x14ac:dyDescent="0.35">
      <c r="A12" s="558"/>
      <c r="B12" s="559">
        <f>B28+B20</f>
        <v>0</v>
      </c>
      <c r="C12" s="560">
        <f>C28+C20</f>
        <v>0</v>
      </c>
      <c r="D12" s="561">
        <f>SUM(B12:C12)</f>
        <v>0</v>
      </c>
      <c r="E12" s="559">
        <v>0</v>
      </c>
      <c r="F12" s="560">
        <v>0</v>
      </c>
      <c r="G12" s="561">
        <f>SUM(E12:F12)</f>
        <v>0</v>
      </c>
      <c r="H12" s="559">
        <v>0</v>
      </c>
      <c r="I12" s="560">
        <v>0</v>
      </c>
      <c r="J12" s="561">
        <f>SUM(H12:I12)</f>
        <v>0</v>
      </c>
      <c r="K12" s="559">
        <f t="shared" ref="K12:M15" si="2">K28+K20</f>
        <v>0</v>
      </c>
      <c r="L12" s="560">
        <f t="shared" si="2"/>
        <v>0</v>
      </c>
      <c r="M12" s="561">
        <f t="shared" si="2"/>
        <v>0</v>
      </c>
      <c r="N12" s="555">
        <f t="shared" si="1"/>
        <v>0</v>
      </c>
      <c r="O12" s="556">
        <f t="shared" si="1"/>
        <v>0</v>
      </c>
      <c r="P12" s="557">
        <f>SUM(N12:O12)</f>
        <v>0</v>
      </c>
    </row>
    <row r="13" spans="1:20" ht="27.75" customHeight="1" x14ac:dyDescent="0.35">
      <c r="A13" s="562"/>
      <c r="B13" s="559">
        <f>B29+B21</f>
        <v>0</v>
      </c>
      <c r="C13" s="560">
        <f>C29+C21</f>
        <v>0</v>
      </c>
      <c r="D13" s="561">
        <f>SUM(B13:C13)</f>
        <v>0</v>
      </c>
      <c r="E13" s="559">
        <v>0</v>
      </c>
      <c r="F13" s="560">
        <v>0</v>
      </c>
      <c r="G13" s="561">
        <f>SUM(E13:F13)</f>
        <v>0</v>
      </c>
      <c r="H13" s="559">
        <v>0</v>
      </c>
      <c r="I13" s="560">
        <v>0</v>
      </c>
      <c r="J13" s="561">
        <f>SUM(H13:I13)</f>
        <v>0</v>
      </c>
      <c r="K13" s="559">
        <f t="shared" si="2"/>
        <v>0</v>
      </c>
      <c r="L13" s="560">
        <f t="shared" si="2"/>
        <v>0</v>
      </c>
      <c r="M13" s="561">
        <f t="shared" si="2"/>
        <v>0</v>
      </c>
      <c r="N13" s="555">
        <f t="shared" si="1"/>
        <v>0</v>
      </c>
      <c r="O13" s="556">
        <f t="shared" si="1"/>
        <v>0</v>
      </c>
      <c r="P13" s="557">
        <f>SUM(N13:O13)</f>
        <v>0</v>
      </c>
    </row>
    <row r="14" spans="1:20" ht="30.75" customHeight="1" x14ac:dyDescent="0.35">
      <c r="A14" s="563"/>
      <c r="B14" s="559">
        <f>B29+B21</f>
        <v>0</v>
      </c>
      <c r="C14" s="560">
        <f>C29+C21</f>
        <v>0</v>
      </c>
      <c r="D14" s="561">
        <f>SUM(B14:C14)</f>
        <v>0</v>
      </c>
      <c r="E14" s="559">
        <v>0</v>
      </c>
      <c r="F14" s="560">
        <v>0</v>
      </c>
      <c r="G14" s="561">
        <f>SUM(E14:F14)</f>
        <v>0</v>
      </c>
      <c r="H14" s="559">
        <v>0</v>
      </c>
      <c r="I14" s="560">
        <v>0</v>
      </c>
      <c r="J14" s="561">
        <f>SUM(H14:I14)</f>
        <v>0</v>
      </c>
      <c r="K14" s="559">
        <f t="shared" si="2"/>
        <v>0</v>
      </c>
      <c r="L14" s="560">
        <f t="shared" si="2"/>
        <v>0</v>
      </c>
      <c r="M14" s="561">
        <f t="shared" si="2"/>
        <v>0</v>
      </c>
      <c r="N14" s="555">
        <f t="shared" si="1"/>
        <v>0</v>
      </c>
      <c r="O14" s="556">
        <f t="shared" si="1"/>
        <v>0</v>
      </c>
      <c r="P14" s="557">
        <f>SUM(N14:O14)</f>
        <v>0</v>
      </c>
    </row>
    <row r="15" spans="1:20" ht="32.25" customHeight="1" thickBot="1" x14ac:dyDescent="0.4">
      <c r="A15" s="564"/>
      <c r="B15" s="565">
        <f>B30+B22</f>
        <v>0</v>
      </c>
      <c r="C15" s="566">
        <f>C30+C22</f>
        <v>0</v>
      </c>
      <c r="D15" s="567">
        <f>SUM(B15:C15)</f>
        <v>0</v>
      </c>
      <c r="E15" s="565">
        <v>0</v>
      </c>
      <c r="F15" s="566">
        <v>0</v>
      </c>
      <c r="G15" s="567">
        <f>SUM(E15:F15)</f>
        <v>0</v>
      </c>
      <c r="H15" s="565">
        <v>0</v>
      </c>
      <c r="I15" s="566">
        <v>0</v>
      </c>
      <c r="J15" s="567">
        <f>SUM(H15:I15)</f>
        <v>0</v>
      </c>
      <c r="K15" s="565">
        <f t="shared" si="2"/>
        <v>0</v>
      </c>
      <c r="L15" s="566">
        <f t="shared" si="2"/>
        <v>0</v>
      </c>
      <c r="M15" s="567">
        <f t="shared" si="2"/>
        <v>0</v>
      </c>
      <c r="N15" s="555">
        <f t="shared" si="1"/>
        <v>0</v>
      </c>
      <c r="O15" s="556">
        <f t="shared" si="1"/>
        <v>0</v>
      </c>
      <c r="P15" s="557">
        <f>SUM(N15:O15)</f>
        <v>0</v>
      </c>
    </row>
    <row r="16" spans="1:20" ht="36.75" customHeight="1" thickBot="1" x14ac:dyDescent="0.4">
      <c r="A16" s="295" t="s">
        <v>9</v>
      </c>
      <c r="B16" s="568">
        <f t="shared" ref="B16:P16" si="3">SUM(B10:B15)</f>
        <v>0</v>
      </c>
      <c r="C16" s="568">
        <f t="shared" si="3"/>
        <v>11</v>
      </c>
      <c r="D16" s="568">
        <f t="shared" si="3"/>
        <v>11</v>
      </c>
      <c r="E16" s="208">
        <f t="shared" si="3"/>
        <v>0</v>
      </c>
      <c r="F16" s="208">
        <f t="shared" si="3"/>
        <v>3</v>
      </c>
      <c r="G16" s="208">
        <f t="shared" si="3"/>
        <v>3</v>
      </c>
      <c r="H16" s="208">
        <f t="shared" si="3"/>
        <v>0</v>
      </c>
      <c r="I16" s="208">
        <f t="shared" si="3"/>
        <v>8</v>
      </c>
      <c r="J16" s="208">
        <f t="shared" si="3"/>
        <v>8</v>
      </c>
      <c r="K16" s="208">
        <f t="shared" si="3"/>
        <v>0</v>
      </c>
      <c r="L16" s="208">
        <f t="shared" si="3"/>
        <v>0</v>
      </c>
      <c r="M16" s="208">
        <f t="shared" si="3"/>
        <v>0</v>
      </c>
      <c r="N16" s="208">
        <f t="shared" si="3"/>
        <v>0</v>
      </c>
      <c r="O16" s="208">
        <f t="shared" si="3"/>
        <v>22</v>
      </c>
      <c r="P16" s="209">
        <f t="shared" si="3"/>
        <v>22</v>
      </c>
    </row>
    <row r="17" spans="1:16" ht="27" customHeight="1" thickBot="1" x14ac:dyDescent="0.4">
      <c r="A17" s="295" t="s">
        <v>10</v>
      </c>
      <c r="B17" s="210"/>
      <c r="C17" s="211"/>
      <c r="D17" s="212"/>
      <c r="E17" s="210"/>
      <c r="F17" s="211"/>
      <c r="G17" s="212"/>
      <c r="H17" s="210"/>
      <c r="I17" s="211"/>
      <c r="J17" s="212"/>
      <c r="K17" s="210"/>
      <c r="L17" s="211"/>
      <c r="M17" s="212"/>
      <c r="N17" s="213"/>
      <c r="O17" s="211"/>
      <c r="P17" s="214"/>
    </row>
    <row r="18" spans="1:16" ht="31.5" customHeight="1" thickBot="1" x14ac:dyDescent="0.4">
      <c r="A18" s="296" t="s">
        <v>11</v>
      </c>
      <c r="B18" s="215"/>
      <c r="C18" s="216"/>
      <c r="D18" s="217"/>
      <c r="E18" s="215"/>
      <c r="F18" s="216"/>
      <c r="G18" s="217"/>
      <c r="H18" s="215"/>
      <c r="I18" s="216"/>
      <c r="J18" s="217"/>
      <c r="K18" s="215"/>
      <c r="L18" s="216"/>
      <c r="M18" s="217"/>
      <c r="N18" s="218"/>
      <c r="O18" s="219"/>
      <c r="P18" s="220"/>
    </row>
    <row r="19" spans="1:16" ht="24.95" customHeight="1" x14ac:dyDescent="0.35">
      <c r="A19" s="554" t="s">
        <v>98</v>
      </c>
      <c r="B19" s="221">
        <v>0</v>
      </c>
      <c r="C19" s="293">
        <v>11</v>
      </c>
      <c r="D19" s="222">
        <f>SUM(B19:C19)</f>
        <v>11</v>
      </c>
      <c r="E19" s="221">
        <v>0</v>
      </c>
      <c r="F19" s="293">
        <v>3</v>
      </c>
      <c r="G19" s="222">
        <f>SUM(E19:F19)</f>
        <v>3</v>
      </c>
      <c r="H19" s="221">
        <v>0</v>
      </c>
      <c r="I19" s="293">
        <v>8</v>
      </c>
      <c r="J19" s="222">
        <f>SUM(H19:I19)</f>
        <v>8</v>
      </c>
      <c r="K19" s="221">
        <v>0</v>
      </c>
      <c r="L19" s="293">
        <v>0</v>
      </c>
      <c r="M19" s="222">
        <f>SUM(K19:L19)</f>
        <v>0</v>
      </c>
      <c r="N19" s="302">
        <f t="shared" ref="N19:O24" si="4">SUM(B19+E19+H19+K19)</f>
        <v>0</v>
      </c>
      <c r="O19" s="303">
        <f t="shared" si="4"/>
        <v>22</v>
      </c>
      <c r="P19" s="304">
        <f t="shared" ref="P19:P24" si="5">SUM(N19:O19)</f>
        <v>22</v>
      </c>
    </row>
    <row r="20" spans="1:16" ht="24.95" customHeight="1" x14ac:dyDescent="0.35">
      <c r="A20" s="558"/>
      <c r="B20" s="559">
        <v>0</v>
      </c>
      <c r="C20" s="560">
        <v>0</v>
      </c>
      <c r="D20" s="561">
        <f>SUM(B20:C20)</f>
        <v>0</v>
      </c>
      <c r="E20" s="559">
        <v>0</v>
      </c>
      <c r="F20" s="560">
        <v>0</v>
      </c>
      <c r="G20" s="561">
        <f>SUM(E20:F20)</f>
        <v>0</v>
      </c>
      <c r="H20" s="559">
        <v>0</v>
      </c>
      <c r="I20" s="560">
        <v>0</v>
      </c>
      <c r="J20" s="561">
        <f>SUM(H20:I20)</f>
        <v>0</v>
      </c>
      <c r="K20" s="559">
        <v>0</v>
      </c>
      <c r="L20" s="560">
        <v>0</v>
      </c>
      <c r="M20" s="561">
        <f>SUM(K20:L20)</f>
        <v>0</v>
      </c>
      <c r="N20" s="555">
        <f t="shared" si="4"/>
        <v>0</v>
      </c>
      <c r="O20" s="556">
        <f t="shared" si="4"/>
        <v>0</v>
      </c>
      <c r="P20" s="557">
        <f t="shared" si="5"/>
        <v>0</v>
      </c>
    </row>
    <row r="21" spans="1:16" ht="24.95" customHeight="1" x14ac:dyDescent="0.35">
      <c r="A21" s="562"/>
      <c r="B21" s="559">
        <v>0</v>
      </c>
      <c r="C21" s="560">
        <v>0</v>
      </c>
      <c r="D21" s="561">
        <f>SUM(B21:C21)</f>
        <v>0</v>
      </c>
      <c r="E21" s="559">
        <v>0</v>
      </c>
      <c r="F21" s="560">
        <v>0</v>
      </c>
      <c r="G21" s="561">
        <f>SUM(E21:F21)</f>
        <v>0</v>
      </c>
      <c r="H21" s="559">
        <v>0</v>
      </c>
      <c r="I21" s="560">
        <v>0</v>
      </c>
      <c r="J21" s="561">
        <f>SUM(H21:I21)</f>
        <v>0</v>
      </c>
      <c r="K21" s="559">
        <v>0</v>
      </c>
      <c r="L21" s="560">
        <v>0</v>
      </c>
      <c r="M21" s="561">
        <f>SUM(K21:L21)</f>
        <v>0</v>
      </c>
      <c r="N21" s="555">
        <f t="shared" si="4"/>
        <v>0</v>
      </c>
      <c r="O21" s="556">
        <f t="shared" si="4"/>
        <v>0</v>
      </c>
      <c r="P21" s="557">
        <f t="shared" si="5"/>
        <v>0</v>
      </c>
    </row>
    <row r="22" spans="1:16" ht="29.25" customHeight="1" x14ac:dyDescent="0.35">
      <c r="A22" s="563"/>
      <c r="B22" s="559">
        <v>0</v>
      </c>
      <c r="C22" s="560">
        <v>0</v>
      </c>
      <c r="D22" s="561">
        <f>SUM(B22:C22)</f>
        <v>0</v>
      </c>
      <c r="E22" s="559">
        <v>0</v>
      </c>
      <c r="F22" s="560">
        <v>0</v>
      </c>
      <c r="G22" s="561">
        <f>SUM(E22:F22)</f>
        <v>0</v>
      </c>
      <c r="H22" s="559">
        <v>0</v>
      </c>
      <c r="I22" s="560">
        <v>0</v>
      </c>
      <c r="J22" s="561">
        <f>SUM(H22:I22)</f>
        <v>0</v>
      </c>
      <c r="K22" s="559">
        <v>0</v>
      </c>
      <c r="L22" s="560">
        <v>0</v>
      </c>
      <c r="M22" s="561">
        <f>SUM(K22:L22)</f>
        <v>0</v>
      </c>
      <c r="N22" s="555">
        <f t="shared" si="4"/>
        <v>0</v>
      </c>
      <c r="O22" s="556">
        <f t="shared" si="4"/>
        <v>0</v>
      </c>
      <c r="P22" s="557">
        <f t="shared" si="5"/>
        <v>0</v>
      </c>
    </row>
    <row r="23" spans="1:16" ht="43.5" customHeight="1" thickBot="1" x14ac:dyDescent="0.4">
      <c r="A23" s="564"/>
      <c r="B23" s="565">
        <v>0</v>
      </c>
      <c r="C23" s="566">
        <v>0</v>
      </c>
      <c r="D23" s="567">
        <f>SUM(B23:C23)</f>
        <v>0</v>
      </c>
      <c r="E23" s="565">
        <v>0</v>
      </c>
      <c r="F23" s="566">
        <v>0</v>
      </c>
      <c r="G23" s="567">
        <f>SUM(E23:F23)</f>
        <v>0</v>
      </c>
      <c r="H23" s="565">
        <v>0</v>
      </c>
      <c r="I23" s="566">
        <v>0</v>
      </c>
      <c r="J23" s="567">
        <f>SUM(H23:I23)</f>
        <v>0</v>
      </c>
      <c r="K23" s="565">
        <v>0</v>
      </c>
      <c r="L23" s="566">
        <v>0</v>
      </c>
      <c r="M23" s="567">
        <f>SUM(K23:L23)</f>
        <v>0</v>
      </c>
      <c r="N23" s="569">
        <f t="shared" si="4"/>
        <v>0</v>
      </c>
      <c r="O23" s="570">
        <f t="shared" si="4"/>
        <v>0</v>
      </c>
      <c r="P23" s="571">
        <f t="shared" si="5"/>
        <v>0</v>
      </c>
    </row>
    <row r="24" spans="1:16" ht="24.95" customHeight="1" thickBot="1" x14ac:dyDescent="0.4">
      <c r="A24" s="297" t="s">
        <v>13</v>
      </c>
      <c r="B24" s="572">
        <f t="shared" ref="B24:M24" si="6">SUM(B19:B23)</f>
        <v>0</v>
      </c>
      <c r="C24" s="572">
        <f t="shared" si="6"/>
        <v>11</v>
      </c>
      <c r="D24" s="572">
        <f t="shared" si="6"/>
        <v>11</v>
      </c>
      <c r="E24" s="224">
        <f t="shared" si="6"/>
        <v>0</v>
      </c>
      <c r="F24" s="224">
        <f t="shared" si="6"/>
        <v>3</v>
      </c>
      <c r="G24" s="225">
        <f t="shared" si="6"/>
        <v>3</v>
      </c>
      <c r="H24" s="224">
        <f t="shared" si="6"/>
        <v>0</v>
      </c>
      <c r="I24" s="224">
        <f t="shared" si="6"/>
        <v>8</v>
      </c>
      <c r="J24" s="225">
        <f t="shared" si="6"/>
        <v>8</v>
      </c>
      <c r="K24" s="224">
        <f t="shared" si="6"/>
        <v>0</v>
      </c>
      <c r="L24" s="224">
        <f t="shared" si="6"/>
        <v>0</v>
      </c>
      <c r="M24" s="225">
        <f t="shared" si="6"/>
        <v>0</v>
      </c>
      <c r="N24" s="573">
        <f t="shared" si="4"/>
        <v>0</v>
      </c>
      <c r="O24" s="574">
        <f t="shared" si="4"/>
        <v>22</v>
      </c>
      <c r="P24" s="575">
        <f t="shared" si="5"/>
        <v>22</v>
      </c>
    </row>
    <row r="25" spans="1:16" ht="24.95" customHeight="1" thickBot="1" x14ac:dyDescent="0.4">
      <c r="A25" s="298" t="s">
        <v>14</v>
      </c>
      <c r="B25" s="299"/>
      <c r="C25" s="300"/>
      <c r="D25" s="301"/>
      <c r="E25" s="299"/>
      <c r="F25" s="300"/>
      <c r="G25" s="301"/>
      <c r="H25" s="576"/>
      <c r="I25" s="577"/>
      <c r="J25" s="578"/>
      <c r="K25" s="576"/>
      <c r="L25" s="577"/>
      <c r="M25" s="578"/>
      <c r="N25" s="302"/>
      <c r="O25" s="303"/>
      <c r="P25" s="304"/>
    </row>
    <row r="26" spans="1:16" ht="24.95" customHeight="1" x14ac:dyDescent="0.35">
      <c r="A26" s="294" t="s">
        <v>97</v>
      </c>
      <c r="B26" s="221">
        <v>0</v>
      </c>
      <c r="C26" s="293">
        <v>0</v>
      </c>
      <c r="D26" s="222">
        <f>SUM(B26:C26)</f>
        <v>0</v>
      </c>
      <c r="E26" s="221">
        <v>0</v>
      </c>
      <c r="F26" s="293">
        <v>0</v>
      </c>
      <c r="G26" s="222">
        <v>0</v>
      </c>
      <c r="H26" s="221">
        <v>0</v>
      </c>
      <c r="I26" s="293">
        <v>0</v>
      </c>
      <c r="J26" s="222">
        <f>SUM(H26:I26)</f>
        <v>0</v>
      </c>
      <c r="K26" s="221">
        <v>0</v>
      </c>
      <c r="L26" s="293">
        <v>0</v>
      </c>
      <c r="M26" s="222">
        <f>SUM(K26:L26)</f>
        <v>0</v>
      </c>
      <c r="N26" s="555">
        <v>0</v>
      </c>
      <c r="O26" s="556">
        <f t="shared" ref="O26:P31" si="7">SUM(C26+F26+I26+L26)</f>
        <v>0</v>
      </c>
      <c r="P26" s="557">
        <f t="shared" si="7"/>
        <v>0</v>
      </c>
    </row>
    <row r="27" spans="1:16" ht="33" customHeight="1" x14ac:dyDescent="0.35">
      <c r="A27" s="579"/>
      <c r="B27" s="559">
        <v>0</v>
      </c>
      <c r="C27" s="560">
        <v>0</v>
      </c>
      <c r="D27" s="561">
        <f>SUM(B27:C27)</f>
        <v>0</v>
      </c>
      <c r="E27" s="559">
        <v>0</v>
      </c>
      <c r="F27" s="560">
        <v>0</v>
      </c>
      <c r="G27" s="561">
        <f>SUM(E27:F27)</f>
        <v>0</v>
      </c>
      <c r="H27" s="559">
        <v>0</v>
      </c>
      <c r="I27" s="560">
        <v>0</v>
      </c>
      <c r="J27" s="561">
        <f>SUM(H27:I27)</f>
        <v>0</v>
      </c>
      <c r="K27" s="559">
        <v>0</v>
      </c>
      <c r="L27" s="560">
        <v>0</v>
      </c>
      <c r="M27" s="561">
        <f>SUM(K27:L27)</f>
        <v>0</v>
      </c>
      <c r="N27" s="555">
        <f>B27+E27+H27+K27</f>
        <v>0</v>
      </c>
      <c r="O27" s="556">
        <f t="shared" si="7"/>
        <v>0</v>
      </c>
      <c r="P27" s="557">
        <f t="shared" si="7"/>
        <v>0</v>
      </c>
    </row>
    <row r="28" spans="1:16" ht="24.95" customHeight="1" x14ac:dyDescent="0.35">
      <c r="A28" s="580"/>
      <c r="B28" s="559">
        <v>0</v>
      </c>
      <c r="C28" s="560">
        <v>0</v>
      </c>
      <c r="D28" s="561">
        <f>SUM(B28:C28)</f>
        <v>0</v>
      </c>
      <c r="E28" s="559">
        <v>0</v>
      </c>
      <c r="F28" s="560">
        <v>0</v>
      </c>
      <c r="G28" s="561">
        <f>SUM(E28:F28)</f>
        <v>0</v>
      </c>
      <c r="H28" s="559">
        <v>0</v>
      </c>
      <c r="I28" s="560">
        <v>0</v>
      </c>
      <c r="J28" s="561">
        <f>SUM(H28:I28)</f>
        <v>0</v>
      </c>
      <c r="K28" s="559">
        <v>0</v>
      </c>
      <c r="L28" s="560">
        <v>0</v>
      </c>
      <c r="M28" s="561">
        <f>SUM(K28:L28)</f>
        <v>0</v>
      </c>
      <c r="N28" s="555">
        <f>B28+E28+H28+K28</f>
        <v>0</v>
      </c>
      <c r="O28" s="556">
        <f t="shared" si="7"/>
        <v>0</v>
      </c>
      <c r="P28" s="557">
        <f t="shared" si="7"/>
        <v>0</v>
      </c>
    </row>
    <row r="29" spans="1:16" ht="32.25" customHeight="1" x14ac:dyDescent="0.35">
      <c r="A29" s="581"/>
      <c r="B29" s="559">
        <v>0</v>
      </c>
      <c r="C29" s="560">
        <v>0</v>
      </c>
      <c r="D29" s="561">
        <f>SUM(B29:C29)</f>
        <v>0</v>
      </c>
      <c r="E29" s="559">
        <v>0</v>
      </c>
      <c r="F29" s="560">
        <v>0</v>
      </c>
      <c r="G29" s="561">
        <f>SUM(E29:F29)</f>
        <v>0</v>
      </c>
      <c r="H29" s="559">
        <v>0</v>
      </c>
      <c r="I29" s="560">
        <v>0</v>
      </c>
      <c r="J29" s="561">
        <f>SUM(H29:I29)</f>
        <v>0</v>
      </c>
      <c r="K29" s="559">
        <v>0</v>
      </c>
      <c r="L29" s="560">
        <v>0</v>
      </c>
      <c r="M29" s="561">
        <f>SUM(K29:L29)</f>
        <v>0</v>
      </c>
      <c r="N29" s="555">
        <f>B29+E29+H29+K29</f>
        <v>0</v>
      </c>
      <c r="O29" s="556">
        <f t="shared" si="7"/>
        <v>0</v>
      </c>
      <c r="P29" s="557">
        <f t="shared" si="7"/>
        <v>0</v>
      </c>
    </row>
    <row r="30" spans="1:16" ht="29.25" customHeight="1" thickBot="1" x14ac:dyDescent="0.4">
      <c r="A30" s="582"/>
      <c r="B30" s="565">
        <v>0</v>
      </c>
      <c r="C30" s="566">
        <v>0</v>
      </c>
      <c r="D30" s="567">
        <f>SUM(B30:C30)</f>
        <v>0</v>
      </c>
      <c r="E30" s="565">
        <v>0</v>
      </c>
      <c r="F30" s="566">
        <v>0</v>
      </c>
      <c r="G30" s="567">
        <f>SUM(E30:F30)</f>
        <v>0</v>
      </c>
      <c r="H30" s="565">
        <v>0</v>
      </c>
      <c r="I30" s="566">
        <v>0</v>
      </c>
      <c r="J30" s="567">
        <f>SUM(H30:I30)</f>
        <v>0</v>
      </c>
      <c r="K30" s="565">
        <v>0</v>
      </c>
      <c r="L30" s="566">
        <v>0</v>
      </c>
      <c r="M30" s="567">
        <f>SUM(K30:L30)</f>
        <v>0</v>
      </c>
      <c r="N30" s="555">
        <f>B30+E30+H30+K30</f>
        <v>0</v>
      </c>
      <c r="O30" s="556">
        <f t="shared" si="7"/>
        <v>0</v>
      </c>
      <c r="P30" s="557">
        <f t="shared" si="7"/>
        <v>0</v>
      </c>
    </row>
    <row r="31" spans="1:16" ht="36.75" customHeight="1" thickBot="1" x14ac:dyDescent="0.4">
      <c r="A31" s="297" t="s">
        <v>15</v>
      </c>
      <c r="B31" s="226">
        <f t="shared" ref="B31:M31" si="8">SUM(B26:B30)</f>
        <v>0</v>
      </c>
      <c r="C31" s="226">
        <f t="shared" si="8"/>
        <v>0</v>
      </c>
      <c r="D31" s="226">
        <f t="shared" si="8"/>
        <v>0</v>
      </c>
      <c r="E31" s="226">
        <f t="shared" si="8"/>
        <v>0</v>
      </c>
      <c r="F31" s="226">
        <f t="shared" si="8"/>
        <v>0</v>
      </c>
      <c r="G31" s="226">
        <f t="shared" si="8"/>
        <v>0</v>
      </c>
      <c r="H31" s="226">
        <f t="shared" si="8"/>
        <v>0</v>
      </c>
      <c r="I31" s="226">
        <f t="shared" si="8"/>
        <v>0</v>
      </c>
      <c r="J31" s="226">
        <f t="shared" si="8"/>
        <v>0</v>
      </c>
      <c r="K31" s="226">
        <f t="shared" si="8"/>
        <v>0</v>
      </c>
      <c r="L31" s="226">
        <f t="shared" si="8"/>
        <v>0</v>
      </c>
      <c r="M31" s="226">
        <f t="shared" si="8"/>
        <v>0</v>
      </c>
      <c r="N31" s="583">
        <f>B31+E31+H31+K31</f>
        <v>0</v>
      </c>
      <c r="O31" s="583">
        <f t="shared" si="7"/>
        <v>0</v>
      </c>
      <c r="P31" s="583">
        <f t="shared" si="7"/>
        <v>0</v>
      </c>
    </row>
    <row r="32" spans="1:16" ht="30" customHeight="1" thickBot="1" x14ac:dyDescent="0.4">
      <c r="A32" s="305" t="s">
        <v>16</v>
      </c>
      <c r="B32" s="208">
        <f t="shared" ref="B32:N32" si="9">B24</f>
        <v>0</v>
      </c>
      <c r="C32" s="208">
        <f t="shared" si="9"/>
        <v>11</v>
      </c>
      <c r="D32" s="208">
        <f t="shared" si="9"/>
        <v>11</v>
      </c>
      <c r="E32" s="208">
        <f t="shared" si="9"/>
        <v>0</v>
      </c>
      <c r="F32" s="208">
        <f t="shared" si="9"/>
        <v>3</v>
      </c>
      <c r="G32" s="227">
        <f t="shared" si="9"/>
        <v>3</v>
      </c>
      <c r="H32" s="227">
        <f t="shared" si="9"/>
        <v>0</v>
      </c>
      <c r="I32" s="227">
        <f t="shared" si="9"/>
        <v>8</v>
      </c>
      <c r="J32" s="227">
        <f t="shared" si="9"/>
        <v>8</v>
      </c>
      <c r="K32" s="227">
        <f t="shared" si="9"/>
        <v>0</v>
      </c>
      <c r="L32" s="227">
        <f t="shared" si="9"/>
        <v>0</v>
      </c>
      <c r="M32" s="227">
        <f t="shared" si="9"/>
        <v>0</v>
      </c>
      <c r="N32" s="573">
        <f t="shared" si="9"/>
        <v>0</v>
      </c>
      <c r="O32" s="574">
        <f>SUM(C32+F32+I32)</f>
        <v>22</v>
      </c>
      <c r="P32" s="575">
        <f>P24</f>
        <v>22</v>
      </c>
    </row>
    <row r="33" spans="1:16" ht="26.25" thickBot="1" x14ac:dyDescent="0.4">
      <c r="A33" s="305" t="s">
        <v>17</v>
      </c>
      <c r="B33" s="208">
        <f t="shared" ref="B33:P33" si="10">B31</f>
        <v>0</v>
      </c>
      <c r="C33" s="208">
        <f t="shared" si="10"/>
        <v>0</v>
      </c>
      <c r="D33" s="208">
        <f t="shared" si="10"/>
        <v>0</v>
      </c>
      <c r="E33" s="208">
        <f t="shared" si="10"/>
        <v>0</v>
      </c>
      <c r="F33" s="208">
        <f t="shared" si="10"/>
        <v>0</v>
      </c>
      <c r="G33" s="227">
        <f t="shared" si="10"/>
        <v>0</v>
      </c>
      <c r="H33" s="227">
        <f t="shared" si="10"/>
        <v>0</v>
      </c>
      <c r="I33" s="227">
        <f t="shared" si="10"/>
        <v>0</v>
      </c>
      <c r="J33" s="227">
        <f t="shared" si="10"/>
        <v>0</v>
      </c>
      <c r="K33" s="227">
        <f t="shared" si="10"/>
        <v>0</v>
      </c>
      <c r="L33" s="227">
        <f t="shared" si="10"/>
        <v>0</v>
      </c>
      <c r="M33" s="227">
        <f t="shared" si="10"/>
        <v>0</v>
      </c>
      <c r="N33" s="227">
        <f t="shared" si="10"/>
        <v>0</v>
      </c>
      <c r="O33" s="227">
        <f t="shared" si="10"/>
        <v>0</v>
      </c>
      <c r="P33" s="209">
        <f t="shared" si="10"/>
        <v>0</v>
      </c>
    </row>
    <row r="34" spans="1:16" ht="26.25" thickBot="1" x14ac:dyDescent="0.4">
      <c r="A34" s="306" t="s">
        <v>18</v>
      </c>
      <c r="B34" s="228">
        <f t="shared" ref="B34:N34" si="11">SUM(B32:B33)</f>
        <v>0</v>
      </c>
      <c r="C34" s="228">
        <f t="shared" si="11"/>
        <v>11</v>
      </c>
      <c r="D34" s="228">
        <f t="shared" si="11"/>
        <v>11</v>
      </c>
      <c r="E34" s="228">
        <f t="shared" si="11"/>
        <v>0</v>
      </c>
      <c r="F34" s="228">
        <f t="shared" si="11"/>
        <v>3</v>
      </c>
      <c r="G34" s="229">
        <f t="shared" si="11"/>
        <v>3</v>
      </c>
      <c r="H34" s="229">
        <f t="shared" si="11"/>
        <v>0</v>
      </c>
      <c r="I34" s="229">
        <f t="shared" si="11"/>
        <v>8</v>
      </c>
      <c r="J34" s="229">
        <f t="shared" si="11"/>
        <v>8</v>
      </c>
      <c r="K34" s="229">
        <f t="shared" si="11"/>
        <v>0</v>
      </c>
      <c r="L34" s="229">
        <f t="shared" si="11"/>
        <v>0</v>
      </c>
      <c r="M34" s="229">
        <f t="shared" si="11"/>
        <v>0</v>
      </c>
      <c r="N34" s="229">
        <f t="shared" si="11"/>
        <v>0</v>
      </c>
      <c r="O34" s="223">
        <f>SUM(C34+F34+I34)</f>
        <v>22</v>
      </c>
      <c r="P34" s="230">
        <f>SUM(P32:P33)</f>
        <v>22</v>
      </c>
    </row>
    <row r="35" spans="1:16" ht="43.5" customHeight="1" x14ac:dyDescent="0.35">
      <c r="A35" s="95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6" ht="25.5" hidden="1" customHeight="1" x14ac:dyDescent="0.35">
      <c r="A36" s="95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7"/>
    </row>
    <row r="37" spans="1:16" ht="37.5" customHeight="1" x14ac:dyDescent="0.35">
      <c r="A37" s="1160" t="s">
        <v>135</v>
      </c>
      <c r="B37" s="1160"/>
      <c r="C37" s="1160"/>
      <c r="D37" s="1160"/>
      <c r="E37" s="1160"/>
      <c r="F37" s="1160"/>
      <c r="G37" s="1160"/>
      <c r="H37" s="1160"/>
      <c r="I37" s="1160"/>
      <c r="J37" s="1160"/>
      <c r="K37" s="1160"/>
      <c r="L37" s="1160"/>
      <c r="M37" s="1160"/>
      <c r="N37" s="1160"/>
      <c r="O37" s="1160"/>
      <c r="P37" s="1160"/>
    </row>
    <row r="38" spans="1:16" ht="26.25" customHeight="1" x14ac:dyDescent="0.3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</row>
  </sheetData>
  <mergeCells count="16">
    <mergeCell ref="B8:D8"/>
    <mergeCell ref="B7:D7"/>
    <mergeCell ref="E7:G7"/>
    <mergeCell ref="H7:J7"/>
    <mergeCell ref="K7:M7"/>
    <mergeCell ref="E8:G8"/>
    <mergeCell ref="H8:J8"/>
    <mergeCell ref="K8:M8"/>
    <mergeCell ref="A37:P37"/>
    <mergeCell ref="A1:T1"/>
    <mergeCell ref="A2:P2"/>
    <mergeCell ref="A4:P4"/>
    <mergeCell ref="A3:P3"/>
    <mergeCell ref="A5:P5"/>
    <mergeCell ref="A7:A9"/>
    <mergeCell ref="N7:P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T10" sqref="T10"/>
    </sheetView>
  </sheetViews>
  <sheetFormatPr defaultRowHeight="25.5" x14ac:dyDescent="0.3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42578125" style="18" customWidth="1"/>
    <col min="8" max="8" width="13.85546875" style="18" customWidth="1"/>
    <col min="9" max="9" width="11.85546875" style="18" customWidth="1"/>
    <col min="10" max="10" width="9.42578125" style="18" customWidth="1"/>
    <col min="11" max="11" width="13.85546875" style="18" customWidth="1"/>
    <col min="12" max="12" width="11.85546875" style="18" customWidth="1"/>
    <col min="13" max="13" width="9.42578125" style="18" customWidth="1"/>
    <col min="14" max="14" width="15.42578125" style="18" customWidth="1"/>
    <col min="15" max="15" width="13.140625" style="18" customWidth="1"/>
    <col min="16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42578125" style="18" bestFit="1" customWidth="1"/>
    <col min="25" max="25" width="11.28515625" style="18" customWidth="1"/>
    <col min="26" max="16384" width="9.140625" style="18"/>
  </cols>
  <sheetData>
    <row r="1" spans="1:23" ht="25.5" customHeight="1" x14ac:dyDescent="0.35">
      <c r="A1" s="1161"/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  <c r="U1" s="1161"/>
      <c r="V1" s="1161"/>
      <c r="W1" s="1161"/>
    </row>
    <row r="2" spans="1:23" ht="20.25" customHeight="1" x14ac:dyDescent="0.35">
      <c r="A2" s="1161" t="s">
        <v>62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  <c r="R2" s="1161"/>
      <c r="S2" s="1161"/>
    </row>
    <row r="3" spans="1:23" ht="24.75" customHeight="1" x14ac:dyDescent="0.35">
      <c r="A3" s="1161" t="s">
        <v>137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7"/>
      <c r="R3" s="17"/>
    </row>
    <row r="4" spans="1:23" ht="33" customHeight="1" thickBot="1" x14ac:dyDescent="0.4">
      <c r="A4" s="19"/>
    </row>
    <row r="5" spans="1:23" ht="33" customHeight="1" thickBot="1" x14ac:dyDescent="0.4">
      <c r="A5" s="1162" t="s">
        <v>1</v>
      </c>
      <c r="B5" s="1165" t="s">
        <v>19</v>
      </c>
      <c r="C5" s="1166"/>
      <c r="D5" s="1167"/>
      <c r="E5" s="1165" t="s">
        <v>20</v>
      </c>
      <c r="F5" s="1166"/>
      <c r="G5" s="1167"/>
      <c r="H5" s="1165" t="s">
        <v>21</v>
      </c>
      <c r="I5" s="1166"/>
      <c r="J5" s="1167"/>
      <c r="K5" s="1165" t="s">
        <v>22</v>
      </c>
      <c r="L5" s="1166"/>
      <c r="M5" s="1167"/>
      <c r="N5" s="1168" t="s">
        <v>64</v>
      </c>
      <c r="O5" s="1169"/>
      <c r="P5" s="1170"/>
      <c r="Q5" s="20"/>
      <c r="R5" s="20"/>
    </row>
    <row r="6" spans="1:23" ht="33" customHeight="1" thickBot="1" x14ac:dyDescent="0.4">
      <c r="A6" s="1163"/>
      <c r="B6" s="1260" t="s">
        <v>24</v>
      </c>
      <c r="C6" s="1258"/>
      <c r="D6" s="1259"/>
      <c r="E6" s="1260" t="s">
        <v>24</v>
      </c>
      <c r="F6" s="1258"/>
      <c r="G6" s="1259"/>
      <c r="H6" s="1260" t="s">
        <v>24</v>
      </c>
      <c r="I6" s="1258"/>
      <c r="J6" s="1259"/>
      <c r="K6" s="1260" t="s">
        <v>24</v>
      </c>
      <c r="L6" s="1258"/>
      <c r="M6" s="1259"/>
      <c r="N6" s="1171"/>
      <c r="O6" s="1172"/>
      <c r="P6" s="1173"/>
      <c r="Q6" s="20"/>
      <c r="R6" s="20"/>
    </row>
    <row r="7" spans="1:23" ht="99.75" customHeight="1" thickBot="1" x14ac:dyDescent="0.4">
      <c r="A7" s="1205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1" t="s">
        <v>5</v>
      </c>
      <c r="O7" s="22" t="s">
        <v>6</v>
      </c>
      <c r="P7" s="23" t="s">
        <v>7</v>
      </c>
      <c r="Q7" s="20"/>
      <c r="R7" s="20"/>
    </row>
    <row r="8" spans="1:23" ht="36.75" customHeight="1" thickBot="1" x14ac:dyDescent="0.4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18"/>
      <c r="O8" s="119"/>
      <c r="P8" s="120"/>
      <c r="Q8" s="20"/>
      <c r="R8" s="20"/>
    </row>
    <row r="9" spans="1:23" ht="29.25" customHeight="1" x14ac:dyDescent="0.35">
      <c r="A9" s="602" t="s">
        <v>63</v>
      </c>
      <c r="B9" s="99">
        <f>B18+B14</f>
        <v>6</v>
      </c>
      <c r="C9" s="100">
        <f t="shared" ref="C9:M10" si="0">C18+C14</f>
        <v>0</v>
      </c>
      <c r="D9" s="147">
        <f t="shared" si="0"/>
        <v>6</v>
      </c>
      <c r="E9" s="99">
        <f t="shared" si="0"/>
        <v>5</v>
      </c>
      <c r="F9" s="100">
        <f t="shared" si="0"/>
        <v>0</v>
      </c>
      <c r="G9" s="147">
        <f t="shared" si="0"/>
        <v>5</v>
      </c>
      <c r="H9" s="99">
        <f t="shared" si="0"/>
        <v>4</v>
      </c>
      <c r="I9" s="100">
        <f t="shared" si="0"/>
        <v>0</v>
      </c>
      <c r="J9" s="147">
        <f t="shared" si="0"/>
        <v>4</v>
      </c>
      <c r="K9" s="99">
        <f t="shared" si="0"/>
        <v>3</v>
      </c>
      <c r="L9" s="100">
        <f t="shared" si="0"/>
        <v>0</v>
      </c>
      <c r="M9" s="147">
        <f t="shared" si="0"/>
        <v>3</v>
      </c>
      <c r="N9" s="603">
        <f t="shared" ref="N9:P10" si="1">B9+E9+H9+K9</f>
        <v>18</v>
      </c>
      <c r="O9" s="604">
        <f t="shared" si="1"/>
        <v>0</v>
      </c>
      <c r="P9" s="1118">
        <f t="shared" si="1"/>
        <v>18</v>
      </c>
      <c r="Q9" s="20"/>
      <c r="R9" s="20"/>
    </row>
    <row r="10" spans="1:23" ht="53.25" thickBot="1" x14ac:dyDescent="0.4">
      <c r="A10" s="142" t="s">
        <v>59</v>
      </c>
      <c r="B10" s="99">
        <f>B19+B15</f>
        <v>0</v>
      </c>
      <c r="C10" s="100">
        <f t="shared" si="0"/>
        <v>0</v>
      </c>
      <c r="D10" s="147">
        <f t="shared" si="0"/>
        <v>0</v>
      </c>
      <c r="E10" s="99">
        <f t="shared" si="0"/>
        <v>0</v>
      </c>
      <c r="F10" s="100">
        <f t="shared" si="0"/>
        <v>1</v>
      </c>
      <c r="G10" s="147">
        <f t="shared" si="0"/>
        <v>1</v>
      </c>
      <c r="H10" s="99">
        <f t="shared" si="0"/>
        <v>0</v>
      </c>
      <c r="I10" s="100">
        <f t="shared" si="0"/>
        <v>0</v>
      </c>
      <c r="J10" s="147">
        <f t="shared" si="0"/>
        <v>0</v>
      </c>
      <c r="K10" s="99">
        <f t="shared" si="0"/>
        <v>0</v>
      </c>
      <c r="L10" s="100">
        <f t="shared" si="0"/>
        <v>0</v>
      </c>
      <c r="M10" s="147">
        <f t="shared" si="0"/>
        <v>0</v>
      </c>
      <c r="N10" s="603">
        <f t="shared" si="1"/>
        <v>0</v>
      </c>
      <c r="O10" s="605">
        <f t="shared" si="1"/>
        <v>1</v>
      </c>
      <c r="P10" s="570">
        <f t="shared" si="1"/>
        <v>1</v>
      </c>
      <c r="Q10" s="20"/>
      <c r="R10" s="20"/>
    </row>
    <row r="11" spans="1:23" ht="36.75" customHeight="1" thickBot="1" x14ac:dyDescent="0.4">
      <c r="A11" s="43" t="s">
        <v>9</v>
      </c>
      <c r="B11" s="108">
        <f>SUM(B8:B10)</f>
        <v>6</v>
      </c>
      <c r="C11" s="108">
        <f t="shared" ref="C11:P11" si="2">SUM(C8:C10)</f>
        <v>0</v>
      </c>
      <c r="D11" s="108">
        <f t="shared" si="2"/>
        <v>6</v>
      </c>
      <c r="E11" s="108">
        <f t="shared" si="2"/>
        <v>5</v>
      </c>
      <c r="F11" s="108">
        <f t="shared" si="2"/>
        <v>1</v>
      </c>
      <c r="G11" s="108">
        <f t="shared" si="2"/>
        <v>6</v>
      </c>
      <c r="H11" s="108">
        <f t="shared" si="2"/>
        <v>4</v>
      </c>
      <c r="I11" s="108">
        <f t="shared" si="2"/>
        <v>0</v>
      </c>
      <c r="J11" s="108">
        <f t="shared" si="2"/>
        <v>4</v>
      </c>
      <c r="K11" s="108">
        <f t="shared" si="2"/>
        <v>3</v>
      </c>
      <c r="L11" s="108">
        <f t="shared" si="2"/>
        <v>0</v>
      </c>
      <c r="M11" s="108">
        <f t="shared" si="2"/>
        <v>3</v>
      </c>
      <c r="N11" s="108">
        <f t="shared" si="2"/>
        <v>18</v>
      </c>
      <c r="O11" s="127">
        <f t="shared" si="2"/>
        <v>1</v>
      </c>
      <c r="P11" s="136">
        <f t="shared" si="2"/>
        <v>19</v>
      </c>
      <c r="Q11" s="20"/>
      <c r="R11" s="20"/>
    </row>
    <row r="12" spans="1:23" ht="27" customHeight="1" thickBot="1" x14ac:dyDescent="0.4">
      <c r="A12" s="43" t="s">
        <v>10</v>
      </c>
      <c r="B12" s="46"/>
      <c r="C12" s="47"/>
      <c r="D12" s="48"/>
      <c r="E12" s="46"/>
      <c r="F12" s="47"/>
      <c r="G12" s="48"/>
      <c r="H12" s="46"/>
      <c r="I12" s="47"/>
      <c r="J12" s="48"/>
      <c r="K12" s="46"/>
      <c r="L12" s="47"/>
      <c r="M12" s="48"/>
      <c r="N12" s="46"/>
      <c r="O12" s="47"/>
      <c r="P12" s="53"/>
      <c r="Q12" s="20"/>
      <c r="R12" s="20"/>
    </row>
    <row r="13" spans="1:23" ht="31.5" customHeight="1" thickBot="1" x14ac:dyDescent="0.4">
      <c r="A13" s="54" t="s">
        <v>11</v>
      </c>
      <c r="B13" s="46"/>
      <c r="C13" s="47"/>
      <c r="D13" s="48"/>
      <c r="E13" s="46"/>
      <c r="F13" s="47"/>
      <c r="G13" s="48"/>
      <c r="H13" s="46"/>
      <c r="I13" s="47"/>
      <c r="J13" s="48"/>
      <c r="K13" s="46"/>
      <c r="L13" s="47"/>
      <c r="M13" s="48"/>
      <c r="N13" s="46"/>
      <c r="O13" s="606"/>
      <c r="P13" s="133"/>
      <c r="Q13" s="64"/>
      <c r="R13" s="64"/>
    </row>
    <row r="14" spans="1:23" ht="24.95" customHeight="1" x14ac:dyDescent="0.35">
      <c r="A14" s="602" t="s">
        <v>63</v>
      </c>
      <c r="B14" s="607">
        <v>6</v>
      </c>
      <c r="C14" s="608">
        <v>0</v>
      </c>
      <c r="D14" s="147">
        <f>SUM(B14:C14)</f>
        <v>6</v>
      </c>
      <c r="E14" s="607">
        <v>5</v>
      </c>
      <c r="F14" s="608">
        <v>0</v>
      </c>
      <c r="G14" s="609">
        <f>SUM(E14:F14)</f>
        <v>5</v>
      </c>
      <c r="H14" s="607">
        <v>4</v>
      </c>
      <c r="I14" s="608">
        <v>0</v>
      </c>
      <c r="J14" s="609">
        <f>SUM(H14:I14)</f>
        <v>4</v>
      </c>
      <c r="K14" s="607">
        <v>3</v>
      </c>
      <c r="L14" s="608">
        <v>0</v>
      </c>
      <c r="M14" s="609">
        <f>SUM(K14:L14)</f>
        <v>3</v>
      </c>
      <c r="N14" s="603">
        <f t="shared" ref="N14:P15" si="3">B14+E14+H14+K14</f>
        <v>18</v>
      </c>
      <c r="O14" s="604">
        <f t="shared" si="3"/>
        <v>0</v>
      </c>
      <c r="P14" s="1118">
        <f t="shared" si="3"/>
        <v>18</v>
      </c>
      <c r="Q14" s="95"/>
      <c r="R14" s="95"/>
    </row>
    <row r="15" spans="1:23" ht="53.25" thickBot="1" x14ac:dyDescent="0.4">
      <c r="A15" s="142" t="s">
        <v>59</v>
      </c>
      <c r="B15" s="281">
        <v>0</v>
      </c>
      <c r="C15" s="282">
        <v>0</v>
      </c>
      <c r="D15" s="147">
        <f>SUM(B15:C15)</f>
        <v>0</v>
      </c>
      <c r="E15" s="281">
        <v>0</v>
      </c>
      <c r="F15" s="282">
        <v>0</v>
      </c>
      <c r="G15" s="265">
        <v>0</v>
      </c>
      <c r="H15" s="281">
        <v>0</v>
      </c>
      <c r="I15" s="282">
        <v>0</v>
      </c>
      <c r="J15" s="265">
        <v>0</v>
      </c>
      <c r="K15" s="281">
        <v>0</v>
      </c>
      <c r="L15" s="282">
        <v>0</v>
      </c>
      <c r="M15" s="265">
        <v>0</v>
      </c>
      <c r="N15" s="603">
        <f t="shared" si="3"/>
        <v>0</v>
      </c>
      <c r="O15" s="604">
        <f t="shared" si="3"/>
        <v>0</v>
      </c>
      <c r="P15" s="1118">
        <f t="shared" si="3"/>
        <v>0</v>
      </c>
      <c r="Q15" s="20"/>
      <c r="R15" s="20"/>
    </row>
    <row r="16" spans="1:23" ht="24.95" customHeight="1" thickBot="1" x14ac:dyDescent="0.4">
      <c r="A16" s="79" t="s">
        <v>13</v>
      </c>
      <c r="B16" s="82">
        <f t="shared" ref="B16:P16" si="4">SUM(B14:B14)</f>
        <v>6</v>
      </c>
      <c r="C16" s="177">
        <f t="shared" si="4"/>
        <v>0</v>
      </c>
      <c r="D16" s="177">
        <f t="shared" si="4"/>
        <v>6</v>
      </c>
      <c r="E16" s="177">
        <f t="shared" si="4"/>
        <v>5</v>
      </c>
      <c r="F16" s="177">
        <f t="shared" si="4"/>
        <v>0</v>
      </c>
      <c r="G16" s="178">
        <f t="shared" si="4"/>
        <v>5</v>
      </c>
      <c r="H16" s="82">
        <f t="shared" si="4"/>
        <v>4</v>
      </c>
      <c r="I16" s="177">
        <f t="shared" si="4"/>
        <v>0</v>
      </c>
      <c r="J16" s="178">
        <f t="shared" si="4"/>
        <v>4</v>
      </c>
      <c r="K16" s="82">
        <f>SUM(K14:K14)</f>
        <v>3</v>
      </c>
      <c r="L16" s="177">
        <f>SUM(L14:L14)</f>
        <v>0</v>
      </c>
      <c r="M16" s="178">
        <f>SUM(M14:M14)</f>
        <v>3</v>
      </c>
      <c r="N16" s="82">
        <f t="shared" si="4"/>
        <v>18</v>
      </c>
      <c r="O16" s="177">
        <f t="shared" si="4"/>
        <v>0</v>
      </c>
      <c r="P16" s="178">
        <f t="shared" si="4"/>
        <v>18</v>
      </c>
      <c r="Q16" s="84"/>
      <c r="R16" s="84"/>
    </row>
    <row r="17" spans="1:19" ht="24.95" customHeight="1" thickBot="1" x14ac:dyDescent="0.4">
      <c r="A17" s="85" t="s">
        <v>14</v>
      </c>
      <c r="B17" s="86"/>
      <c r="C17" s="87"/>
      <c r="D17" s="88"/>
      <c r="E17" s="86"/>
      <c r="F17" s="87"/>
      <c r="G17" s="88"/>
      <c r="H17" s="89"/>
      <c r="I17" s="1119"/>
      <c r="J17" s="1120"/>
      <c r="K17" s="89"/>
      <c r="L17" s="1119"/>
      <c r="M17" s="1120"/>
      <c r="N17" s="92"/>
      <c r="O17" s="1121"/>
      <c r="P17" s="1122"/>
      <c r="Q17" s="95"/>
      <c r="R17" s="95"/>
    </row>
    <row r="18" spans="1:19" ht="24.95" customHeight="1" x14ac:dyDescent="0.35">
      <c r="A18" s="602" t="s">
        <v>63</v>
      </c>
      <c r="B18" s="610">
        <v>0</v>
      </c>
      <c r="C18" s="611">
        <v>0</v>
      </c>
      <c r="D18" s="147">
        <f>SUM(B18:C18)</f>
        <v>0</v>
      </c>
      <c r="E18" s="610">
        <v>0</v>
      </c>
      <c r="F18" s="611">
        <v>0</v>
      </c>
      <c r="G18" s="147">
        <f>SUM(E18:F18)</f>
        <v>0</v>
      </c>
      <c r="H18" s="610">
        <v>0</v>
      </c>
      <c r="I18" s="611">
        <v>0</v>
      </c>
      <c r="J18" s="147">
        <f>SUM(H18:I18)</f>
        <v>0</v>
      </c>
      <c r="K18" s="610">
        <v>0</v>
      </c>
      <c r="L18" s="611">
        <v>0</v>
      </c>
      <c r="M18" s="147">
        <f>SUM(K18:L18)</f>
        <v>0</v>
      </c>
      <c r="N18" s="603">
        <f t="shared" ref="N18:P19" si="5">B18+E18+H18+K18</f>
        <v>0</v>
      </c>
      <c r="O18" s="604">
        <f t="shared" si="5"/>
        <v>0</v>
      </c>
      <c r="P18" s="1118">
        <f t="shared" si="5"/>
        <v>0</v>
      </c>
      <c r="Q18" s="95"/>
      <c r="R18" s="95"/>
    </row>
    <row r="19" spans="1:19" ht="53.25" thickBot="1" x14ac:dyDescent="0.4">
      <c r="A19" s="142" t="s">
        <v>59</v>
      </c>
      <c r="B19" s="281">
        <v>0</v>
      </c>
      <c r="C19" s="282">
        <v>0</v>
      </c>
      <c r="D19" s="147">
        <f>SUM(B19:C19)</f>
        <v>0</v>
      </c>
      <c r="E19" s="610">
        <v>0</v>
      </c>
      <c r="F19" s="611">
        <v>1</v>
      </c>
      <c r="G19" s="147">
        <f>SUM(E19:F19)</f>
        <v>1</v>
      </c>
      <c r="H19" s="610">
        <v>0</v>
      </c>
      <c r="I19" s="611">
        <v>0</v>
      </c>
      <c r="J19" s="147">
        <f>SUM(H19:I19)</f>
        <v>0</v>
      </c>
      <c r="K19" s="610">
        <v>0</v>
      </c>
      <c r="L19" s="611">
        <v>0</v>
      </c>
      <c r="M19" s="147">
        <f>SUM(K19:L19)</f>
        <v>0</v>
      </c>
      <c r="N19" s="603">
        <f t="shared" si="5"/>
        <v>0</v>
      </c>
      <c r="O19" s="604">
        <f t="shared" si="5"/>
        <v>1</v>
      </c>
      <c r="P19" s="1118">
        <f t="shared" si="5"/>
        <v>1</v>
      </c>
      <c r="Q19" s="20"/>
      <c r="R19" s="20"/>
    </row>
    <row r="20" spans="1:19" ht="36.75" customHeight="1" thickBot="1" x14ac:dyDescent="0.4">
      <c r="A20" s="79" t="s">
        <v>15</v>
      </c>
      <c r="B20" s="177">
        <f>SUM(B18:B19)</f>
        <v>0</v>
      </c>
      <c r="C20" s="177">
        <f>SUM(C18:C19)</f>
        <v>0</v>
      </c>
      <c r="D20" s="177">
        <f t="shared" ref="D20:P20" si="6">SUM(D18:D19)</f>
        <v>0</v>
      </c>
      <c r="E20" s="177">
        <f t="shared" si="6"/>
        <v>0</v>
      </c>
      <c r="F20" s="177">
        <f t="shared" si="6"/>
        <v>1</v>
      </c>
      <c r="G20" s="177">
        <f t="shared" si="6"/>
        <v>1</v>
      </c>
      <c r="H20" s="177">
        <f t="shared" si="6"/>
        <v>0</v>
      </c>
      <c r="I20" s="177">
        <f t="shared" si="6"/>
        <v>0</v>
      </c>
      <c r="J20" s="177">
        <f t="shared" si="6"/>
        <v>0</v>
      </c>
      <c r="K20" s="177">
        <f t="shared" si="6"/>
        <v>0</v>
      </c>
      <c r="L20" s="177">
        <f t="shared" si="6"/>
        <v>0</v>
      </c>
      <c r="M20" s="177">
        <f t="shared" si="6"/>
        <v>0</v>
      </c>
      <c r="N20" s="177">
        <f t="shared" si="6"/>
        <v>0</v>
      </c>
      <c r="O20" s="177">
        <f t="shared" si="6"/>
        <v>1</v>
      </c>
      <c r="P20" s="177">
        <f t="shared" si="6"/>
        <v>1</v>
      </c>
      <c r="Q20" s="95"/>
      <c r="R20" s="95"/>
    </row>
    <row r="21" spans="1:19" ht="30" customHeight="1" thickBot="1" x14ac:dyDescent="0.4">
      <c r="A21" s="107" t="s">
        <v>16</v>
      </c>
      <c r="B21" s="108">
        <f t="shared" ref="B21:P21" si="7">B16</f>
        <v>6</v>
      </c>
      <c r="C21" s="136">
        <f t="shared" si="7"/>
        <v>0</v>
      </c>
      <c r="D21" s="136">
        <f t="shared" si="7"/>
        <v>6</v>
      </c>
      <c r="E21" s="108">
        <f t="shared" si="7"/>
        <v>5</v>
      </c>
      <c r="F21" s="136">
        <f t="shared" si="7"/>
        <v>0</v>
      </c>
      <c r="G21" s="180">
        <f t="shared" si="7"/>
        <v>5</v>
      </c>
      <c r="H21" s="108">
        <f t="shared" si="7"/>
        <v>4</v>
      </c>
      <c r="I21" s="136">
        <f t="shared" si="7"/>
        <v>0</v>
      </c>
      <c r="J21" s="180">
        <f t="shared" si="7"/>
        <v>4</v>
      </c>
      <c r="K21" s="108">
        <f t="shared" si="7"/>
        <v>3</v>
      </c>
      <c r="L21" s="136">
        <f t="shared" si="7"/>
        <v>0</v>
      </c>
      <c r="M21" s="180">
        <f t="shared" si="7"/>
        <v>3</v>
      </c>
      <c r="N21" s="108">
        <f t="shared" si="7"/>
        <v>18</v>
      </c>
      <c r="O21" s="136">
        <f t="shared" si="7"/>
        <v>0</v>
      </c>
      <c r="P21" s="1123">
        <f t="shared" si="7"/>
        <v>18</v>
      </c>
      <c r="Q21" s="111"/>
      <c r="R21" s="111"/>
    </row>
    <row r="22" spans="1:19" ht="26.25" thickBot="1" x14ac:dyDescent="0.4">
      <c r="A22" s="107" t="s">
        <v>17</v>
      </c>
      <c r="B22" s="108">
        <f t="shared" ref="B22:P22" si="8">B20</f>
        <v>0</v>
      </c>
      <c r="C22" s="136">
        <f t="shared" si="8"/>
        <v>0</v>
      </c>
      <c r="D22" s="136">
        <f t="shared" si="8"/>
        <v>0</v>
      </c>
      <c r="E22" s="108">
        <f t="shared" si="8"/>
        <v>0</v>
      </c>
      <c r="F22" s="136">
        <f t="shared" si="8"/>
        <v>1</v>
      </c>
      <c r="G22" s="180">
        <f t="shared" si="8"/>
        <v>1</v>
      </c>
      <c r="H22" s="108">
        <f t="shared" si="8"/>
        <v>0</v>
      </c>
      <c r="I22" s="136">
        <f t="shared" si="8"/>
        <v>0</v>
      </c>
      <c r="J22" s="180">
        <f t="shared" si="8"/>
        <v>0</v>
      </c>
      <c r="K22" s="108">
        <f t="shared" si="8"/>
        <v>0</v>
      </c>
      <c r="L22" s="136">
        <f t="shared" si="8"/>
        <v>0</v>
      </c>
      <c r="M22" s="180">
        <f t="shared" si="8"/>
        <v>0</v>
      </c>
      <c r="N22" s="108">
        <f t="shared" si="8"/>
        <v>0</v>
      </c>
      <c r="O22" s="136">
        <f t="shared" si="8"/>
        <v>1</v>
      </c>
      <c r="P22" s="1123">
        <f t="shared" si="8"/>
        <v>1</v>
      </c>
      <c r="Q22" s="112"/>
      <c r="R22" s="112"/>
    </row>
    <row r="23" spans="1:19" ht="26.25" thickBot="1" x14ac:dyDescent="0.4">
      <c r="A23" s="113" t="s">
        <v>18</v>
      </c>
      <c r="B23" s="114">
        <f t="shared" ref="B23:P23" si="9">SUM(B21:B22)</f>
        <v>6</v>
      </c>
      <c r="C23" s="612">
        <f t="shared" si="9"/>
        <v>0</v>
      </c>
      <c r="D23" s="612">
        <f t="shared" si="9"/>
        <v>6</v>
      </c>
      <c r="E23" s="114">
        <f t="shared" si="9"/>
        <v>5</v>
      </c>
      <c r="F23" s="612">
        <f t="shared" si="9"/>
        <v>1</v>
      </c>
      <c r="G23" s="613">
        <f t="shared" si="9"/>
        <v>6</v>
      </c>
      <c r="H23" s="114">
        <f t="shared" si="9"/>
        <v>4</v>
      </c>
      <c r="I23" s="612">
        <f t="shared" si="9"/>
        <v>0</v>
      </c>
      <c r="J23" s="613">
        <f t="shared" si="9"/>
        <v>4</v>
      </c>
      <c r="K23" s="114">
        <f t="shared" si="9"/>
        <v>3</v>
      </c>
      <c r="L23" s="612">
        <f t="shared" si="9"/>
        <v>0</v>
      </c>
      <c r="M23" s="613">
        <f t="shared" si="9"/>
        <v>3</v>
      </c>
      <c r="N23" s="114">
        <f t="shared" si="9"/>
        <v>18</v>
      </c>
      <c r="O23" s="612">
        <f t="shared" si="9"/>
        <v>1</v>
      </c>
      <c r="P23" s="1124">
        <f t="shared" si="9"/>
        <v>19</v>
      </c>
      <c r="Q23" s="112"/>
      <c r="R23" s="112"/>
    </row>
    <row r="24" spans="1:19" ht="12" customHeight="1" x14ac:dyDescent="0.35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x14ac:dyDescent="0.35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 x14ac:dyDescent="0.35">
      <c r="A26" s="1160" t="s">
        <v>138</v>
      </c>
      <c r="B26" s="1160"/>
      <c r="C26" s="1160"/>
      <c r="D26" s="1160"/>
      <c r="E26" s="1160"/>
      <c r="F26" s="1160"/>
      <c r="G26" s="1160"/>
      <c r="H26" s="1160"/>
      <c r="I26" s="1160"/>
      <c r="J26" s="1160"/>
      <c r="K26" s="1160"/>
      <c r="L26" s="1160"/>
      <c r="M26" s="1160"/>
      <c r="N26" s="1160"/>
      <c r="O26" s="1160"/>
      <c r="P26" s="1160"/>
      <c r="Q26" s="1160"/>
      <c r="R26" s="1160"/>
      <c r="S26" s="1160"/>
    </row>
    <row r="27" spans="1:19" ht="26.25" customHeight="1" x14ac:dyDescent="0.3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topLeftCell="A13" zoomScale="55" zoomScaleNormal="55" workbookViewId="0">
      <selection activeCell="F10" sqref="F10"/>
    </sheetView>
  </sheetViews>
  <sheetFormatPr defaultRowHeight="25.5" x14ac:dyDescent="0.35"/>
  <cols>
    <col min="1" max="1" width="87.85546875" style="18" customWidth="1"/>
    <col min="2" max="2" width="14.42578125" style="18" customWidth="1"/>
    <col min="3" max="3" width="12.140625" style="18" customWidth="1"/>
    <col min="4" max="4" width="11" style="18" customWidth="1"/>
    <col min="5" max="5" width="15.5703125" style="18" customWidth="1"/>
    <col min="6" max="6" width="11.85546875" style="18" customWidth="1"/>
    <col min="7" max="7" width="9.5703125" style="18" customWidth="1"/>
    <col min="8" max="8" width="17" style="18" customWidth="1"/>
    <col min="9" max="9" width="11.7109375" style="18" customWidth="1"/>
    <col min="10" max="10" width="14" style="18" customWidth="1"/>
    <col min="11" max="11" width="17" style="18" customWidth="1"/>
    <col min="12" max="12" width="11.7109375" style="18" customWidth="1"/>
    <col min="13" max="13" width="14.7109375" style="18" customWidth="1"/>
    <col min="14" max="14" width="15.7109375" style="18" customWidth="1"/>
    <col min="15" max="15" width="13.140625" style="18" customWidth="1"/>
    <col min="16" max="16" width="12.2851562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23" ht="25.5" customHeight="1" x14ac:dyDescent="0.35">
      <c r="A1" s="1161"/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  <c r="U1" s="1161"/>
      <c r="V1" s="1161"/>
      <c r="W1" s="1161"/>
    </row>
    <row r="2" spans="1:23" ht="20.25" customHeight="1" x14ac:dyDescent="0.35">
      <c r="A2" s="1161" t="s">
        <v>62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  <c r="R2" s="1161"/>
      <c r="S2" s="1161"/>
    </row>
    <row r="3" spans="1:23" ht="24.75" customHeight="1" x14ac:dyDescent="0.35">
      <c r="A3" s="1161" t="s">
        <v>139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7"/>
      <c r="R3" s="17"/>
    </row>
    <row r="4" spans="1:23" ht="33" customHeight="1" thickBot="1" x14ac:dyDescent="0.4">
      <c r="A4" s="19"/>
    </row>
    <row r="5" spans="1:23" ht="33" customHeight="1" thickBot="1" x14ac:dyDescent="0.4">
      <c r="A5" s="1162" t="s">
        <v>1</v>
      </c>
      <c r="B5" s="1165" t="s">
        <v>19</v>
      </c>
      <c r="C5" s="1166"/>
      <c r="D5" s="1167"/>
      <c r="E5" s="1165" t="s">
        <v>20</v>
      </c>
      <c r="F5" s="1166"/>
      <c r="G5" s="1167"/>
      <c r="H5" s="1165" t="s">
        <v>21</v>
      </c>
      <c r="I5" s="1166"/>
      <c r="J5" s="1167"/>
      <c r="K5" s="1165" t="s">
        <v>22</v>
      </c>
      <c r="L5" s="1166"/>
      <c r="M5" s="1167"/>
      <c r="N5" s="1168" t="s">
        <v>64</v>
      </c>
      <c r="O5" s="1169"/>
      <c r="P5" s="1170"/>
      <c r="Q5" s="20"/>
      <c r="R5" s="20"/>
    </row>
    <row r="6" spans="1:23" ht="33" customHeight="1" thickBot="1" x14ac:dyDescent="0.4">
      <c r="A6" s="1163"/>
      <c r="B6" s="1260" t="s">
        <v>24</v>
      </c>
      <c r="C6" s="1258"/>
      <c r="D6" s="1259"/>
      <c r="E6" s="1260" t="s">
        <v>24</v>
      </c>
      <c r="F6" s="1258"/>
      <c r="G6" s="1259"/>
      <c r="H6" s="1260" t="s">
        <v>24</v>
      </c>
      <c r="I6" s="1258"/>
      <c r="J6" s="1259"/>
      <c r="K6" s="1260" t="s">
        <v>24</v>
      </c>
      <c r="L6" s="1258"/>
      <c r="M6" s="1259"/>
      <c r="N6" s="1171"/>
      <c r="O6" s="1172"/>
      <c r="P6" s="1173"/>
      <c r="Q6" s="20"/>
      <c r="R6" s="20"/>
    </row>
    <row r="7" spans="1:23" ht="99.75" customHeight="1" thickBot="1" x14ac:dyDescent="0.4">
      <c r="A7" s="1205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1" t="s">
        <v>5</v>
      </c>
      <c r="O7" s="22" t="s">
        <v>6</v>
      </c>
      <c r="P7" s="23" t="s">
        <v>7</v>
      </c>
      <c r="Q7" s="20"/>
      <c r="R7" s="20"/>
    </row>
    <row r="8" spans="1:23" ht="36.75" customHeight="1" x14ac:dyDescent="0.35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29"/>
      <c r="L8" s="30"/>
      <c r="M8" s="31"/>
      <c r="N8" s="144"/>
      <c r="O8" s="145"/>
      <c r="P8" s="94"/>
      <c r="Q8" s="20"/>
      <c r="R8" s="20"/>
    </row>
    <row r="9" spans="1:23" ht="29.25" customHeight="1" x14ac:dyDescent="0.35">
      <c r="A9" s="541" t="s">
        <v>63</v>
      </c>
      <c r="B9" s="99">
        <f>B17+B13</f>
        <v>0</v>
      </c>
      <c r="C9" s="100">
        <f>C17+C13</f>
        <v>0</v>
      </c>
      <c r="D9" s="147">
        <f>D17+D13</f>
        <v>0</v>
      </c>
      <c r="E9" s="99">
        <v>0</v>
      </c>
      <c r="F9" s="100">
        <v>0</v>
      </c>
      <c r="G9" s="147">
        <f t="shared" ref="G9:L10" si="0">G18+G14</f>
        <v>0</v>
      </c>
      <c r="H9" s="99">
        <f t="shared" si="0"/>
        <v>0</v>
      </c>
      <c r="I9" s="100">
        <f t="shared" si="0"/>
        <v>0</v>
      </c>
      <c r="J9" s="147">
        <f t="shared" si="0"/>
        <v>0</v>
      </c>
      <c r="K9" s="99">
        <f t="shared" si="0"/>
        <v>0</v>
      </c>
      <c r="L9" s="100">
        <v>0</v>
      </c>
      <c r="M9" s="147">
        <v>0</v>
      </c>
      <c r="N9" s="534">
        <f t="shared" ref="N9:P10" si="1">B9+E9+K9+H9</f>
        <v>0</v>
      </c>
      <c r="O9" s="544">
        <f t="shared" si="1"/>
        <v>0</v>
      </c>
      <c r="P9" s="536">
        <f t="shared" si="1"/>
        <v>0</v>
      </c>
      <c r="Q9" s="20"/>
      <c r="R9" s="20"/>
    </row>
    <row r="10" spans="1:23" ht="54" customHeight="1" thickBot="1" x14ac:dyDescent="0.4">
      <c r="A10" s="142" t="s">
        <v>59</v>
      </c>
      <c r="B10" s="148">
        <f>B19+B15</f>
        <v>0</v>
      </c>
      <c r="C10" s="149">
        <f>C19+C15</f>
        <v>0</v>
      </c>
      <c r="D10" s="147">
        <f>D19+D15</f>
        <v>0</v>
      </c>
      <c r="E10" s="148">
        <f>E19+E15</f>
        <v>0</v>
      </c>
      <c r="F10" s="100">
        <f>F19+F15</f>
        <v>0</v>
      </c>
      <c r="G10" s="147">
        <f t="shared" si="0"/>
        <v>0</v>
      </c>
      <c r="H10" s="148">
        <f t="shared" si="0"/>
        <v>1</v>
      </c>
      <c r="I10" s="149">
        <f t="shared" si="0"/>
        <v>0</v>
      </c>
      <c r="J10" s="147">
        <f t="shared" si="0"/>
        <v>1</v>
      </c>
      <c r="K10" s="148">
        <v>0</v>
      </c>
      <c r="L10" s="149">
        <f t="shared" si="0"/>
        <v>0</v>
      </c>
      <c r="M10" s="147">
        <v>0</v>
      </c>
      <c r="N10" s="538">
        <f t="shared" si="1"/>
        <v>1</v>
      </c>
      <c r="O10" s="545">
        <f t="shared" si="1"/>
        <v>0</v>
      </c>
      <c r="P10" s="536">
        <f t="shared" si="1"/>
        <v>1</v>
      </c>
      <c r="Q10" s="20"/>
      <c r="R10" s="20"/>
    </row>
    <row r="11" spans="1:23" ht="36.75" customHeight="1" thickBot="1" x14ac:dyDescent="0.4">
      <c r="A11" s="43" t="s">
        <v>9</v>
      </c>
      <c r="B11" s="108">
        <f t="shared" ref="B11:P11" si="2">SUM(B8:B10)</f>
        <v>0</v>
      </c>
      <c r="C11" s="136">
        <f t="shared" si="2"/>
        <v>0</v>
      </c>
      <c r="D11" s="136">
        <f t="shared" si="2"/>
        <v>0</v>
      </c>
      <c r="E11" s="108">
        <f t="shared" si="2"/>
        <v>0</v>
      </c>
      <c r="F11" s="108">
        <f t="shared" si="2"/>
        <v>0</v>
      </c>
      <c r="G11" s="136">
        <f t="shared" si="2"/>
        <v>0</v>
      </c>
      <c r="H11" s="108">
        <f t="shared" si="2"/>
        <v>1</v>
      </c>
      <c r="I11" s="136">
        <f t="shared" si="2"/>
        <v>0</v>
      </c>
      <c r="J11" s="108">
        <f t="shared" si="2"/>
        <v>1</v>
      </c>
      <c r="K11" s="108">
        <f t="shared" si="2"/>
        <v>0</v>
      </c>
      <c r="L11" s="136">
        <f t="shared" si="2"/>
        <v>0</v>
      </c>
      <c r="M11" s="108">
        <f t="shared" si="2"/>
        <v>0</v>
      </c>
      <c r="N11" s="108">
        <f t="shared" si="2"/>
        <v>1</v>
      </c>
      <c r="O11" s="136">
        <f t="shared" si="2"/>
        <v>0</v>
      </c>
      <c r="P11" s="128">
        <f t="shared" si="2"/>
        <v>1</v>
      </c>
      <c r="Q11" s="20"/>
      <c r="R11" s="20"/>
    </row>
    <row r="12" spans="1:23" ht="27" customHeight="1" thickBot="1" x14ac:dyDescent="0.4">
      <c r="A12" s="43" t="s">
        <v>10</v>
      </c>
      <c r="B12" s="46"/>
      <c r="C12" s="47"/>
      <c r="D12" s="48"/>
      <c r="E12" s="46"/>
      <c r="F12" s="47"/>
      <c r="G12" s="48"/>
      <c r="H12" s="46"/>
      <c r="I12" s="47"/>
      <c r="J12" s="48"/>
      <c r="K12" s="46"/>
      <c r="L12" s="47"/>
      <c r="M12" s="48"/>
      <c r="N12" s="52"/>
      <c r="O12" s="47"/>
      <c r="P12" s="336"/>
      <c r="Q12" s="20"/>
      <c r="R12" s="20"/>
    </row>
    <row r="13" spans="1:23" ht="31.5" customHeight="1" x14ac:dyDescent="0.35">
      <c r="A13" s="54" t="s">
        <v>11</v>
      </c>
      <c r="B13" s="181"/>
      <c r="C13" s="182"/>
      <c r="D13" s="183"/>
      <c r="E13" s="181"/>
      <c r="F13" s="182"/>
      <c r="G13" s="183"/>
      <c r="H13" s="181"/>
      <c r="I13" s="182"/>
      <c r="J13" s="183"/>
      <c r="K13" s="181"/>
      <c r="L13" s="182"/>
      <c r="M13" s="183"/>
      <c r="N13" s="184"/>
      <c r="O13" s="176"/>
      <c r="P13" s="132"/>
      <c r="Q13" s="64"/>
      <c r="R13" s="64"/>
    </row>
    <row r="14" spans="1:23" ht="36" customHeight="1" x14ac:dyDescent="0.35">
      <c r="A14" s="541" t="s">
        <v>63</v>
      </c>
      <c r="B14" s="285">
        <v>0</v>
      </c>
      <c r="C14" s="286">
        <v>0</v>
      </c>
      <c r="D14" s="265">
        <f>SUM(B14:C14)</f>
        <v>0</v>
      </c>
      <c r="E14" s="285">
        <v>0</v>
      </c>
      <c r="F14" s="286">
        <v>0</v>
      </c>
      <c r="G14" s="287">
        <f>SUM(E14:F14)</f>
        <v>0</v>
      </c>
      <c r="H14" s="285">
        <v>0</v>
      </c>
      <c r="I14" s="288">
        <v>0</v>
      </c>
      <c r="J14" s="265">
        <f>SUM(H14:I14)</f>
        <v>0</v>
      </c>
      <c r="K14" s="285">
        <v>0</v>
      </c>
      <c r="L14" s="288">
        <v>0</v>
      </c>
      <c r="M14" s="265">
        <v>0</v>
      </c>
      <c r="N14" s="534">
        <f t="shared" ref="N14:P15" si="3">B14+E14+K14+H14</f>
        <v>0</v>
      </c>
      <c r="O14" s="544">
        <f t="shared" si="3"/>
        <v>0</v>
      </c>
      <c r="P14" s="536">
        <f t="shared" si="3"/>
        <v>0</v>
      </c>
      <c r="Q14" s="95"/>
      <c r="R14" s="95"/>
    </row>
    <row r="15" spans="1:23" ht="60" customHeight="1" thickBot="1" x14ac:dyDescent="0.4">
      <c r="A15" s="142" t="s">
        <v>59</v>
      </c>
      <c r="B15" s="285">
        <v>0</v>
      </c>
      <c r="C15" s="286">
        <v>0</v>
      </c>
      <c r="D15" s="265">
        <f>SUM(B15:C15)</f>
        <v>0</v>
      </c>
      <c r="E15" s="285">
        <v>0</v>
      </c>
      <c r="F15" s="286">
        <v>0</v>
      </c>
      <c r="G15" s="287">
        <f>SUM(E15:F15)</f>
        <v>0</v>
      </c>
      <c r="H15" s="285">
        <v>1</v>
      </c>
      <c r="I15" s="288">
        <v>0</v>
      </c>
      <c r="J15" s="265">
        <f>SUM(H15:I15)</f>
        <v>1</v>
      </c>
      <c r="K15" s="285">
        <v>0</v>
      </c>
      <c r="L15" s="288">
        <v>0</v>
      </c>
      <c r="M15" s="265">
        <f>SUM(K15:L15)</f>
        <v>0</v>
      </c>
      <c r="N15" s="538">
        <f t="shared" si="3"/>
        <v>1</v>
      </c>
      <c r="O15" s="545">
        <f t="shared" si="3"/>
        <v>0</v>
      </c>
      <c r="P15" s="536">
        <f t="shared" si="3"/>
        <v>1</v>
      </c>
      <c r="Q15" s="95"/>
      <c r="R15" s="95"/>
    </row>
    <row r="16" spans="1:23" ht="30" customHeight="1" thickBot="1" x14ac:dyDescent="0.4">
      <c r="A16" s="79" t="s">
        <v>13</v>
      </c>
      <c r="B16" s="82">
        <f>SUM(B15:B15)</f>
        <v>0</v>
      </c>
      <c r="C16" s="177">
        <f>SUM(C15:C15)</f>
        <v>0</v>
      </c>
      <c r="D16" s="177">
        <f>SUM(D15:D15)</f>
        <v>0</v>
      </c>
      <c r="E16" s="82">
        <f>SUM(E15:E15)</f>
        <v>0</v>
      </c>
      <c r="F16" s="177">
        <f>SUM(F15:F15)</f>
        <v>0</v>
      </c>
      <c r="G16" s="83">
        <f t="shared" ref="G16:P16" si="4">SUM(G14:G15)</f>
        <v>0</v>
      </c>
      <c r="H16" s="82">
        <f t="shared" si="4"/>
        <v>1</v>
      </c>
      <c r="I16" s="143">
        <f t="shared" si="4"/>
        <v>0</v>
      </c>
      <c r="J16" s="178">
        <f t="shared" si="4"/>
        <v>1</v>
      </c>
      <c r="K16" s="82">
        <f t="shared" si="4"/>
        <v>0</v>
      </c>
      <c r="L16" s="143">
        <f t="shared" si="4"/>
        <v>0</v>
      </c>
      <c r="M16" s="178">
        <f t="shared" si="4"/>
        <v>0</v>
      </c>
      <c r="N16" s="82">
        <f t="shared" si="4"/>
        <v>1</v>
      </c>
      <c r="O16" s="143">
        <f t="shared" si="4"/>
        <v>0</v>
      </c>
      <c r="P16" s="192">
        <f t="shared" si="4"/>
        <v>1</v>
      </c>
      <c r="Q16" s="84"/>
      <c r="R16" s="84"/>
    </row>
    <row r="17" spans="1:19" ht="56.25" customHeight="1" x14ac:dyDescent="0.35">
      <c r="A17" s="542" t="s">
        <v>14</v>
      </c>
      <c r="B17" s="86"/>
      <c r="C17" s="87"/>
      <c r="D17" s="88"/>
      <c r="E17" s="86"/>
      <c r="F17" s="87"/>
      <c r="G17" s="88"/>
      <c r="H17" s="89"/>
      <c r="I17" s="90"/>
      <c r="J17" s="91"/>
      <c r="K17" s="89"/>
      <c r="L17" s="90"/>
      <c r="M17" s="91"/>
      <c r="N17" s="537"/>
      <c r="O17" s="546"/>
      <c r="P17" s="547"/>
      <c r="Q17" s="95"/>
      <c r="R17" s="95"/>
    </row>
    <row r="18" spans="1:19" ht="33" customHeight="1" x14ac:dyDescent="0.35">
      <c r="A18" s="146" t="s">
        <v>63</v>
      </c>
      <c r="B18" s="289">
        <v>0</v>
      </c>
      <c r="C18" s="290">
        <v>0</v>
      </c>
      <c r="D18" s="98">
        <f>SUM(B18:C18)</f>
        <v>0</v>
      </c>
      <c r="E18" s="283">
        <v>0</v>
      </c>
      <c r="F18" s="284">
        <v>0</v>
      </c>
      <c r="G18" s="291">
        <f>SUM(E18:F18)</f>
        <v>0</v>
      </c>
      <c r="H18" s="289">
        <v>0</v>
      </c>
      <c r="I18" s="290">
        <v>0</v>
      </c>
      <c r="J18" s="98">
        <f>SUM(H18:I18)</f>
        <v>0</v>
      </c>
      <c r="K18" s="283">
        <v>0</v>
      </c>
      <c r="L18" s="284">
        <v>0</v>
      </c>
      <c r="M18" s="98">
        <f>SUM(K18:L18)</f>
        <v>0</v>
      </c>
      <c r="N18" s="534">
        <f t="shared" ref="N18:P19" si="5">B18+E18+K18</f>
        <v>0</v>
      </c>
      <c r="O18" s="535">
        <f t="shared" si="5"/>
        <v>0</v>
      </c>
      <c r="P18" s="536">
        <f t="shared" si="5"/>
        <v>0</v>
      </c>
      <c r="Q18" s="95"/>
      <c r="R18" s="95"/>
    </row>
    <row r="19" spans="1:19" ht="53.25" customHeight="1" thickBot="1" x14ac:dyDescent="0.4">
      <c r="A19" s="142" t="s">
        <v>59</v>
      </c>
      <c r="B19" s="289">
        <v>0</v>
      </c>
      <c r="C19" s="290">
        <v>0</v>
      </c>
      <c r="D19" s="98">
        <f>SUM(B19:C19)</f>
        <v>0</v>
      </c>
      <c r="E19" s="283">
        <v>0</v>
      </c>
      <c r="F19" s="284">
        <v>0</v>
      </c>
      <c r="G19" s="98">
        <f>SUM(E19:F19)</f>
        <v>0</v>
      </c>
      <c r="H19" s="289">
        <v>0</v>
      </c>
      <c r="I19" s="531">
        <v>0</v>
      </c>
      <c r="J19" s="317">
        <f>SUM(H19:I19)</f>
        <v>0</v>
      </c>
      <c r="K19" s="532">
        <v>0</v>
      </c>
      <c r="L19" s="284">
        <v>0</v>
      </c>
      <c r="M19" s="98">
        <f>SUM(K19:L19)</f>
        <v>0</v>
      </c>
      <c r="N19" s="534">
        <f t="shared" si="5"/>
        <v>0</v>
      </c>
      <c r="O19" s="535">
        <f t="shared" si="5"/>
        <v>0</v>
      </c>
      <c r="P19" s="536">
        <f t="shared" si="5"/>
        <v>0</v>
      </c>
      <c r="Q19" s="95"/>
      <c r="R19" s="95"/>
    </row>
    <row r="20" spans="1:19" ht="36.75" customHeight="1" thickBot="1" x14ac:dyDescent="0.4">
      <c r="A20" s="79" t="s">
        <v>15</v>
      </c>
      <c r="B20" s="82">
        <f t="shared" ref="B20:P20" si="6">SUM(B19:B19)</f>
        <v>0</v>
      </c>
      <c r="C20" s="177">
        <f t="shared" si="6"/>
        <v>0</v>
      </c>
      <c r="D20" s="135">
        <f t="shared" si="6"/>
        <v>0</v>
      </c>
      <c r="E20" s="82">
        <f t="shared" si="6"/>
        <v>0</v>
      </c>
      <c r="F20" s="177">
        <f t="shared" si="6"/>
        <v>0</v>
      </c>
      <c r="G20" s="135">
        <f t="shared" si="6"/>
        <v>0</v>
      </c>
      <c r="H20" s="175">
        <f t="shared" si="6"/>
        <v>0</v>
      </c>
      <c r="I20" s="179">
        <f t="shared" si="6"/>
        <v>0</v>
      </c>
      <c r="J20" s="174">
        <f t="shared" si="6"/>
        <v>0</v>
      </c>
      <c r="K20" s="175">
        <f t="shared" si="6"/>
        <v>0</v>
      </c>
      <c r="L20" s="179">
        <f t="shared" si="6"/>
        <v>0</v>
      </c>
      <c r="M20" s="174">
        <f t="shared" si="6"/>
        <v>0</v>
      </c>
      <c r="N20" s="82">
        <f t="shared" si="6"/>
        <v>0</v>
      </c>
      <c r="O20" s="177">
        <f t="shared" si="6"/>
        <v>0</v>
      </c>
      <c r="P20" s="192">
        <f t="shared" si="6"/>
        <v>0</v>
      </c>
      <c r="Q20" s="95"/>
      <c r="R20" s="95"/>
    </row>
    <row r="21" spans="1:19" ht="30" customHeight="1" thickBot="1" x14ac:dyDescent="0.4">
      <c r="A21" s="543" t="s">
        <v>16</v>
      </c>
      <c r="B21" s="108">
        <f t="shared" ref="B21:P21" si="7">B16</f>
        <v>0</v>
      </c>
      <c r="C21" s="136">
        <f t="shared" si="7"/>
        <v>0</v>
      </c>
      <c r="D21" s="136">
        <f t="shared" si="7"/>
        <v>0</v>
      </c>
      <c r="E21" s="108">
        <f t="shared" si="7"/>
        <v>0</v>
      </c>
      <c r="F21" s="136">
        <f t="shared" si="7"/>
        <v>0</v>
      </c>
      <c r="G21" s="180">
        <f t="shared" si="7"/>
        <v>0</v>
      </c>
      <c r="H21" s="108">
        <f t="shared" si="7"/>
        <v>1</v>
      </c>
      <c r="I21" s="136">
        <f t="shared" si="7"/>
        <v>0</v>
      </c>
      <c r="J21" s="180">
        <f t="shared" si="7"/>
        <v>1</v>
      </c>
      <c r="K21" s="108">
        <f t="shared" si="7"/>
        <v>0</v>
      </c>
      <c r="L21" s="136">
        <f t="shared" si="7"/>
        <v>0</v>
      </c>
      <c r="M21" s="180">
        <f t="shared" si="7"/>
        <v>0</v>
      </c>
      <c r="N21" s="108">
        <f t="shared" si="7"/>
        <v>1</v>
      </c>
      <c r="O21" s="136">
        <f t="shared" si="7"/>
        <v>0</v>
      </c>
      <c r="P21" s="128">
        <f t="shared" si="7"/>
        <v>1</v>
      </c>
      <c r="Q21" s="111"/>
      <c r="R21" s="111"/>
    </row>
    <row r="22" spans="1:19" ht="26.25" thickBot="1" x14ac:dyDescent="0.4">
      <c r="A22" s="543" t="s">
        <v>17</v>
      </c>
      <c r="B22" s="108">
        <f t="shared" ref="B22:P22" si="8">B20</f>
        <v>0</v>
      </c>
      <c r="C22" s="136">
        <f t="shared" si="8"/>
        <v>0</v>
      </c>
      <c r="D22" s="136">
        <f t="shared" si="8"/>
        <v>0</v>
      </c>
      <c r="E22" s="108">
        <f t="shared" si="8"/>
        <v>0</v>
      </c>
      <c r="F22" s="136">
        <f t="shared" si="8"/>
        <v>0</v>
      </c>
      <c r="G22" s="180">
        <f t="shared" si="8"/>
        <v>0</v>
      </c>
      <c r="H22" s="108">
        <f t="shared" si="8"/>
        <v>0</v>
      </c>
      <c r="I22" s="136">
        <f t="shared" si="8"/>
        <v>0</v>
      </c>
      <c r="J22" s="180">
        <f t="shared" si="8"/>
        <v>0</v>
      </c>
      <c r="K22" s="108">
        <f t="shared" si="8"/>
        <v>0</v>
      </c>
      <c r="L22" s="136">
        <f t="shared" si="8"/>
        <v>0</v>
      </c>
      <c r="M22" s="180">
        <f t="shared" si="8"/>
        <v>0</v>
      </c>
      <c r="N22" s="108">
        <f t="shared" si="8"/>
        <v>0</v>
      </c>
      <c r="O22" s="136">
        <f t="shared" si="8"/>
        <v>0</v>
      </c>
      <c r="P22" s="128">
        <f t="shared" si="8"/>
        <v>0</v>
      </c>
      <c r="Q22" s="112"/>
      <c r="R22" s="112"/>
    </row>
    <row r="23" spans="1:19" ht="26.25" thickBot="1" x14ac:dyDescent="0.4">
      <c r="A23" s="113" t="s">
        <v>18</v>
      </c>
      <c r="B23" s="318">
        <f t="shared" ref="B23:P23" si="9">SUM(B21:B22)</f>
        <v>0</v>
      </c>
      <c r="C23" s="548">
        <f t="shared" si="9"/>
        <v>0</v>
      </c>
      <c r="D23" s="548">
        <f t="shared" si="9"/>
        <v>0</v>
      </c>
      <c r="E23" s="318">
        <f t="shared" si="9"/>
        <v>0</v>
      </c>
      <c r="F23" s="548">
        <f t="shared" si="9"/>
        <v>0</v>
      </c>
      <c r="G23" s="549">
        <f t="shared" si="9"/>
        <v>0</v>
      </c>
      <c r="H23" s="318">
        <f t="shared" si="9"/>
        <v>1</v>
      </c>
      <c r="I23" s="548">
        <f t="shared" si="9"/>
        <v>0</v>
      </c>
      <c r="J23" s="549">
        <f t="shared" si="9"/>
        <v>1</v>
      </c>
      <c r="K23" s="318">
        <f t="shared" si="9"/>
        <v>0</v>
      </c>
      <c r="L23" s="548">
        <f t="shared" si="9"/>
        <v>0</v>
      </c>
      <c r="M23" s="549">
        <f t="shared" si="9"/>
        <v>0</v>
      </c>
      <c r="N23" s="318">
        <f t="shared" si="9"/>
        <v>1</v>
      </c>
      <c r="O23" s="548">
        <f t="shared" si="9"/>
        <v>0</v>
      </c>
      <c r="P23" s="550">
        <f t="shared" si="9"/>
        <v>1</v>
      </c>
      <c r="Q23" s="112"/>
      <c r="R23" s="112"/>
    </row>
    <row r="24" spans="1:19" ht="12" customHeight="1" x14ac:dyDescent="0.35">
      <c r="A24" s="95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9" ht="25.5" hidden="1" customHeight="1" thickBot="1" x14ac:dyDescent="0.4">
      <c r="A25" s="95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7"/>
    </row>
    <row r="26" spans="1:19" ht="37.5" customHeight="1" x14ac:dyDescent="0.35">
      <c r="A26" s="1160"/>
      <c r="B26" s="1160"/>
      <c r="C26" s="1160"/>
      <c r="D26" s="1160"/>
      <c r="E26" s="1160"/>
      <c r="F26" s="1160"/>
      <c r="G26" s="1160"/>
      <c r="H26" s="1160"/>
      <c r="I26" s="1160"/>
      <c r="J26" s="1160"/>
      <c r="K26" s="1160"/>
      <c r="L26" s="1160"/>
      <c r="M26" s="1160"/>
      <c r="N26" s="1160"/>
      <c r="O26" s="1160"/>
      <c r="P26" s="1160"/>
      <c r="Q26" s="1160"/>
      <c r="R26" s="1160"/>
      <c r="S26" s="1160"/>
    </row>
    <row r="27" spans="1:19" ht="26.25" customHeight="1" x14ac:dyDescent="0.35">
      <c r="A27" s="1160"/>
      <c r="B27" s="1160"/>
      <c r="C27" s="1160"/>
      <c r="D27" s="1160"/>
      <c r="E27" s="1160"/>
      <c r="F27" s="1160"/>
      <c r="G27" s="1160"/>
      <c r="H27" s="1160"/>
      <c r="I27" s="1160"/>
      <c r="J27" s="1160"/>
      <c r="K27" s="1160"/>
      <c r="L27" s="1160"/>
      <c r="M27" s="1160"/>
      <c r="N27" s="1160"/>
      <c r="O27" s="1160"/>
      <c r="P27" s="1160"/>
      <c r="Q27" s="117"/>
      <c r="R27" s="117"/>
      <c r="S27" s="117"/>
    </row>
  </sheetData>
  <mergeCells count="15">
    <mergeCell ref="A1:W1"/>
    <mergeCell ref="A2:S2"/>
    <mergeCell ref="A3:P3"/>
    <mergeCell ref="K5:M5"/>
    <mergeCell ref="N5:P6"/>
    <mergeCell ref="B6:D6"/>
    <mergeCell ref="E6:G6"/>
    <mergeCell ref="H6:J6"/>
    <mergeCell ref="A5:A7"/>
    <mergeCell ref="K6:M6"/>
    <mergeCell ref="A26:S26"/>
    <mergeCell ref="A27:P27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7"/>
  <sheetViews>
    <sheetView tabSelected="1" topLeftCell="A7" zoomScale="65" zoomScaleNormal="65" workbookViewId="0">
      <selection activeCell="J25" sqref="J25"/>
    </sheetView>
  </sheetViews>
  <sheetFormatPr defaultRowHeight="12.75" x14ac:dyDescent="0.2"/>
  <cols>
    <col min="1" max="1" width="50.140625" style="150" customWidth="1"/>
    <col min="2" max="2" width="8.42578125" style="150" customWidth="1"/>
    <col min="3" max="3" width="9.140625" style="150" customWidth="1"/>
    <col min="4" max="4" width="8.5703125" style="150" customWidth="1"/>
    <col min="5" max="5" width="8.42578125" style="150" customWidth="1"/>
    <col min="6" max="6" width="10" style="150" customWidth="1"/>
    <col min="7" max="7" width="8.5703125" style="150" customWidth="1"/>
    <col min="8" max="8" width="8.140625" style="150" customWidth="1"/>
    <col min="9" max="9" width="9.5703125" style="150" customWidth="1"/>
    <col min="10" max="10" width="8.42578125" style="150" customWidth="1"/>
    <col min="11" max="12" width="9.28515625" style="150" customWidth="1"/>
    <col min="13" max="13" width="9" style="150" customWidth="1"/>
    <col min="14" max="14" width="11.7109375" style="150" customWidth="1"/>
    <col min="15" max="15" width="11.42578125" style="150" customWidth="1"/>
    <col min="16" max="16" width="11.28515625" style="150" customWidth="1"/>
    <col min="17" max="17" width="11.7109375" style="150" customWidth="1"/>
    <col min="18" max="18" width="10.28515625" style="150" customWidth="1"/>
    <col min="19" max="19" width="11.42578125" style="150" customWidth="1"/>
    <col min="20" max="20" width="9.28515625" style="150" customWidth="1"/>
    <col min="21" max="21" width="8.7109375" style="150" customWidth="1"/>
    <col min="22" max="22" width="8" style="150" customWidth="1"/>
    <col min="23" max="23" width="7" style="150" customWidth="1"/>
    <col min="24" max="24" width="8.42578125" style="150" customWidth="1"/>
    <col min="25" max="25" width="7.5703125" style="150" customWidth="1"/>
    <col min="26" max="26" width="7.42578125" style="150" customWidth="1"/>
    <col min="27" max="27" width="8.5703125" style="150" customWidth="1"/>
    <col min="28" max="28" width="8.28515625" style="150" customWidth="1"/>
    <col min="29" max="29" width="9.140625" style="150" customWidth="1"/>
    <col min="30" max="30" width="8.85546875" style="150" customWidth="1"/>
    <col min="31" max="31" width="8.28515625" style="150" customWidth="1"/>
    <col min="32" max="32" width="8.5703125" style="150" customWidth="1"/>
    <col min="33" max="33" width="8.7109375" style="150" customWidth="1"/>
    <col min="34" max="16384" width="9.140625" style="150"/>
  </cols>
  <sheetData>
    <row r="1" spans="1:19" ht="11.25" customHeight="1" x14ac:dyDescent="0.2"/>
    <row r="2" spans="1:19" ht="19.5" customHeight="1" x14ac:dyDescent="0.2">
      <c r="A2" s="1261" t="s">
        <v>123</v>
      </c>
      <c r="B2" s="1261"/>
      <c r="C2" s="1261"/>
      <c r="D2" s="1261"/>
      <c r="E2" s="1261"/>
      <c r="F2" s="1261"/>
      <c r="G2" s="1261"/>
      <c r="H2" s="1261"/>
      <c r="I2" s="1261"/>
      <c r="J2" s="1261"/>
      <c r="K2" s="1261"/>
      <c r="L2" s="1261"/>
      <c r="M2" s="1261"/>
    </row>
    <row r="3" spans="1:19" ht="27" customHeight="1" thickBot="1" x14ac:dyDescent="0.25">
      <c r="A3" s="1262"/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</row>
    <row r="4" spans="1:19" ht="33" customHeight="1" thickBot="1" x14ac:dyDescent="0.25">
      <c r="A4" s="154" t="s">
        <v>1</v>
      </c>
      <c r="B4" s="1263" t="s">
        <v>19</v>
      </c>
      <c r="C4" s="1264"/>
      <c r="D4" s="1265"/>
      <c r="E4" s="1266" t="s">
        <v>20</v>
      </c>
      <c r="F4" s="1267"/>
      <c r="G4" s="1268"/>
      <c r="H4" s="1263" t="s">
        <v>21</v>
      </c>
      <c r="I4" s="1264"/>
      <c r="J4" s="1265"/>
      <c r="K4" s="1263" t="s">
        <v>22</v>
      </c>
      <c r="L4" s="1264"/>
      <c r="M4" s="1265"/>
      <c r="N4" s="1269" t="s">
        <v>69</v>
      </c>
      <c r="O4" s="1270"/>
      <c r="P4" s="1271"/>
    </row>
    <row r="5" spans="1:19" ht="88.5" customHeight="1" thickBot="1" x14ac:dyDescent="0.25">
      <c r="A5" s="155"/>
      <c r="B5" s="151" t="s">
        <v>65</v>
      </c>
      <c r="C5" s="152" t="s">
        <v>66</v>
      </c>
      <c r="D5" s="153" t="s">
        <v>67</v>
      </c>
      <c r="E5" s="151" t="s">
        <v>65</v>
      </c>
      <c r="F5" s="152" t="s">
        <v>66</v>
      </c>
      <c r="G5" s="153" t="s">
        <v>67</v>
      </c>
      <c r="H5" s="151" t="s">
        <v>65</v>
      </c>
      <c r="I5" s="152" t="s">
        <v>66</v>
      </c>
      <c r="J5" s="153" t="s">
        <v>67</v>
      </c>
      <c r="K5" s="151" t="s">
        <v>65</v>
      </c>
      <c r="L5" s="152" t="s">
        <v>66</v>
      </c>
      <c r="M5" s="153" t="s">
        <v>67</v>
      </c>
      <c r="N5" s="232" t="s">
        <v>65</v>
      </c>
      <c r="O5" s="152" t="s">
        <v>66</v>
      </c>
      <c r="P5" s="233" t="s">
        <v>67</v>
      </c>
    </row>
    <row r="6" spans="1:19" ht="35.25" customHeight="1" x14ac:dyDescent="0.2">
      <c r="A6" s="1102" t="s">
        <v>53</v>
      </c>
      <c r="B6" s="1113">
        <v>0</v>
      </c>
      <c r="C6" s="1114">
        <v>0</v>
      </c>
      <c r="D6" s="1115">
        <v>0</v>
      </c>
      <c r="E6" s="1113">
        <v>32</v>
      </c>
      <c r="F6" s="1114">
        <v>4</v>
      </c>
      <c r="G6" s="1116">
        <v>36</v>
      </c>
      <c r="H6" s="1117">
        <v>51</v>
      </c>
      <c r="I6" s="1114">
        <v>1</v>
      </c>
      <c r="J6" s="1115">
        <v>52</v>
      </c>
      <c r="K6" s="1103">
        <v>6</v>
      </c>
      <c r="L6" s="1104">
        <v>1</v>
      </c>
      <c r="M6" s="1107">
        <v>7</v>
      </c>
      <c r="N6" s="1108">
        <f t="shared" ref="N6:N13" si="0">B6+E6+H6+K6</f>
        <v>89</v>
      </c>
      <c r="O6" s="1109">
        <f t="shared" ref="O6:O13" si="1">C6+F6+I6+L6</f>
        <v>6</v>
      </c>
      <c r="P6" s="1110">
        <f t="shared" ref="P6:P13" si="2">D6+G6+J6+M6</f>
        <v>95</v>
      </c>
    </row>
    <row r="7" spans="1:19" ht="31.5" customHeight="1" x14ac:dyDescent="0.2">
      <c r="A7" s="614" t="s">
        <v>54</v>
      </c>
      <c r="B7" s="524">
        <v>8</v>
      </c>
      <c r="C7" s="525">
        <v>3</v>
      </c>
      <c r="D7" s="526">
        <v>11</v>
      </c>
      <c r="E7" s="524">
        <v>9</v>
      </c>
      <c r="F7" s="525">
        <v>0</v>
      </c>
      <c r="G7" s="527">
        <v>9</v>
      </c>
      <c r="H7" s="528">
        <v>7</v>
      </c>
      <c r="I7" s="525">
        <v>0</v>
      </c>
      <c r="J7" s="526">
        <v>7</v>
      </c>
      <c r="K7" s="663">
        <v>8</v>
      </c>
      <c r="L7" s="664">
        <v>0</v>
      </c>
      <c r="M7" s="665">
        <v>8</v>
      </c>
      <c r="N7" s="529">
        <f t="shared" si="0"/>
        <v>32</v>
      </c>
      <c r="O7" s="525">
        <f t="shared" si="1"/>
        <v>3</v>
      </c>
      <c r="P7" s="530">
        <f t="shared" si="2"/>
        <v>35</v>
      </c>
    </row>
    <row r="8" spans="1:19" ht="40.5" customHeight="1" x14ac:dyDescent="0.2">
      <c r="A8" s="614" t="s">
        <v>68</v>
      </c>
      <c r="B8" s="524">
        <v>9</v>
      </c>
      <c r="C8" s="525">
        <v>0</v>
      </c>
      <c r="D8" s="526">
        <v>9</v>
      </c>
      <c r="E8" s="524">
        <v>10</v>
      </c>
      <c r="F8" s="525">
        <v>0</v>
      </c>
      <c r="G8" s="526">
        <v>10</v>
      </c>
      <c r="H8" s="524">
        <v>3</v>
      </c>
      <c r="I8" s="525">
        <v>0</v>
      </c>
      <c r="J8" s="527">
        <v>3</v>
      </c>
      <c r="K8" s="528">
        <v>0</v>
      </c>
      <c r="L8" s="525">
        <v>0</v>
      </c>
      <c r="M8" s="526">
        <v>0</v>
      </c>
      <c r="N8" s="529">
        <f>B8+E8+H8+K8</f>
        <v>22</v>
      </c>
      <c r="O8" s="525">
        <f t="shared" si="1"/>
        <v>0</v>
      </c>
      <c r="P8" s="530">
        <f t="shared" si="2"/>
        <v>22</v>
      </c>
    </row>
    <row r="9" spans="1:19" ht="30.75" customHeight="1" x14ac:dyDescent="0.2">
      <c r="A9" s="666" t="s">
        <v>62</v>
      </c>
      <c r="B9" s="524">
        <v>6</v>
      </c>
      <c r="C9" s="525">
        <v>0</v>
      </c>
      <c r="D9" s="526">
        <v>6</v>
      </c>
      <c r="E9" s="524">
        <v>5</v>
      </c>
      <c r="F9" s="525">
        <v>1</v>
      </c>
      <c r="G9" s="527">
        <v>6</v>
      </c>
      <c r="H9" s="528">
        <v>4</v>
      </c>
      <c r="I9" s="525">
        <v>0</v>
      </c>
      <c r="J9" s="526">
        <v>4</v>
      </c>
      <c r="K9" s="663">
        <v>3</v>
      </c>
      <c r="L9" s="664">
        <v>0</v>
      </c>
      <c r="M9" s="665">
        <v>3</v>
      </c>
      <c r="N9" s="529">
        <f t="shared" si="0"/>
        <v>18</v>
      </c>
      <c r="O9" s="525">
        <f t="shared" si="1"/>
        <v>1</v>
      </c>
      <c r="P9" s="530">
        <f t="shared" si="2"/>
        <v>19</v>
      </c>
    </row>
    <row r="10" spans="1:19" ht="27.75" customHeight="1" x14ac:dyDescent="0.2">
      <c r="A10" s="666" t="s">
        <v>61</v>
      </c>
      <c r="B10" s="524">
        <v>5</v>
      </c>
      <c r="C10" s="525">
        <v>0</v>
      </c>
      <c r="D10" s="526">
        <v>5</v>
      </c>
      <c r="E10" s="524">
        <v>15</v>
      </c>
      <c r="F10" s="525">
        <v>0</v>
      </c>
      <c r="G10" s="527">
        <v>15</v>
      </c>
      <c r="H10" s="528">
        <v>0</v>
      </c>
      <c r="I10" s="525">
        <v>1</v>
      </c>
      <c r="J10" s="526">
        <v>0</v>
      </c>
      <c r="K10" s="663">
        <v>0</v>
      </c>
      <c r="L10" s="664">
        <v>0</v>
      </c>
      <c r="M10" s="665">
        <v>0</v>
      </c>
      <c r="N10" s="529">
        <f t="shared" si="0"/>
        <v>20</v>
      </c>
      <c r="O10" s="525">
        <f t="shared" si="1"/>
        <v>1</v>
      </c>
      <c r="P10" s="530">
        <f t="shared" si="2"/>
        <v>20</v>
      </c>
    </row>
    <row r="11" spans="1:19" ht="33" customHeight="1" x14ac:dyDescent="0.2">
      <c r="A11" s="614" t="s">
        <v>46</v>
      </c>
      <c r="B11" s="524">
        <v>14</v>
      </c>
      <c r="C11" s="525">
        <v>0</v>
      </c>
      <c r="D11" s="526">
        <v>14</v>
      </c>
      <c r="E11" s="524">
        <v>14</v>
      </c>
      <c r="F11" s="525">
        <v>0</v>
      </c>
      <c r="G11" s="526">
        <v>14</v>
      </c>
      <c r="H11" s="524">
        <v>15</v>
      </c>
      <c r="I11" s="525">
        <v>0</v>
      </c>
      <c r="J11" s="527">
        <v>15</v>
      </c>
      <c r="K11" s="528">
        <v>0</v>
      </c>
      <c r="L11" s="525">
        <v>0</v>
      </c>
      <c r="M11" s="526">
        <v>0</v>
      </c>
      <c r="N11" s="529">
        <f t="shared" si="0"/>
        <v>43</v>
      </c>
      <c r="O11" s="525">
        <f t="shared" si="1"/>
        <v>0</v>
      </c>
      <c r="P11" s="530">
        <f t="shared" si="2"/>
        <v>43</v>
      </c>
    </row>
    <row r="12" spans="1:19" ht="38.25" customHeight="1" thickBot="1" x14ac:dyDescent="0.25">
      <c r="A12" s="667" t="s">
        <v>70</v>
      </c>
      <c r="B12" s="668">
        <v>11</v>
      </c>
      <c r="C12" s="669">
        <v>1</v>
      </c>
      <c r="D12" s="670">
        <v>12</v>
      </c>
      <c r="E12" s="668">
        <v>7</v>
      </c>
      <c r="F12" s="669">
        <v>0</v>
      </c>
      <c r="G12" s="671">
        <v>7</v>
      </c>
      <c r="H12" s="672">
        <v>17</v>
      </c>
      <c r="I12" s="669">
        <v>1</v>
      </c>
      <c r="J12" s="670">
        <v>18</v>
      </c>
      <c r="K12" s="673">
        <v>0</v>
      </c>
      <c r="L12" s="674">
        <v>0</v>
      </c>
      <c r="M12" s="675">
        <v>0</v>
      </c>
      <c r="N12" s="312">
        <f t="shared" si="0"/>
        <v>35</v>
      </c>
      <c r="O12" s="313">
        <f t="shared" si="1"/>
        <v>2</v>
      </c>
      <c r="P12" s="314">
        <f t="shared" si="2"/>
        <v>37</v>
      </c>
    </row>
    <row r="13" spans="1:19" ht="34.5" customHeight="1" thickBot="1" x14ac:dyDescent="0.25">
      <c r="A13" s="156" t="s">
        <v>71</v>
      </c>
      <c r="B13" s="465">
        <f t="shared" ref="B13:M13" si="3">SUM(B6:B12)</f>
        <v>53</v>
      </c>
      <c r="C13" s="466">
        <f t="shared" si="3"/>
        <v>4</v>
      </c>
      <c r="D13" s="467">
        <f t="shared" si="3"/>
        <v>57</v>
      </c>
      <c r="E13" s="465">
        <f t="shared" si="3"/>
        <v>92</v>
      </c>
      <c r="F13" s="466">
        <f t="shared" si="3"/>
        <v>5</v>
      </c>
      <c r="G13" s="468">
        <f t="shared" si="3"/>
        <v>97</v>
      </c>
      <c r="H13" s="469">
        <f t="shared" si="3"/>
        <v>97</v>
      </c>
      <c r="I13" s="466">
        <f t="shared" si="3"/>
        <v>3</v>
      </c>
      <c r="J13" s="157">
        <f t="shared" si="3"/>
        <v>99</v>
      </c>
      <c r="K13" s="158">
        <f t="shared" si="3"/>
        <v>17</v>
      </c>
      <c r="L13" s="161">
        <f t="shared" si="3"/>
        <v>1</v>
      </c>
      <c r="M13" s="162">
        <f t="shared" si="3"/>
        <v>18</v>
      </c>
      <c r="N13" s="312">
        <f t="shared" si="0"/>
        <v>259</v>
      </c>
      <c r="O13" s="313">
        <f t="shared" si="1"/>
        <v>13</v>
      </c>
      <c r="P13" s="314">
        <f t="shared" si="2"/>
        <v>271</v>
      </c>
    </row>
    <row r="14" spans="1:19" ht="19.5" customHeight="1" x14ac:dyDescent="0.2">
      <c r="A14" s="1261" t="s">
        <v>124</v>
      </c>
      <c r="B14" s="1261"/>
      <c r="C14" s="1261"/>
      <c r="D14" s="1261"/>
      <c r="E14" s="1261"/>
      <c r="F14" s="1261"/>
      <c r="G14" s="1261"/>
      <c r="H14" s="1261"/>
      <c r="I14" s="1261"/>
      <c r="J14" s="1261"/>
      <c r="K14" s="1261"/>
      <c r="L14" s="1261"/>
      <c r="M14" s="1261"/>
      <c r="N14" s="1261"/>
      <c r="O14" s="1261"/>
      <c r="P14" s="1261"/>
    </row>
    <row r="15" spans="1:19" ht="33.75" customHeight="1" thickBot="1" x14ac:dyDescent="0.25">
      <c r="A15" s="1262"/>
      <c r="B15" s="1262"/>
      <c r="C15" s="1262"/>
      <c r="D15" s="1262"/>
      <c r="E15" s="1262"/>
      <c r="F15" s="1262"/>
      <c r="G15" s="1262"/>
      <c r="H15" s="1262"/>
      <c r="I15" s="1262"/>
      <c r="J15" s="1262"/>
      <c r="K15" s="1262"/>
      <c r="L15" s="1262"/>
      <c r="M15" s="1262"/>
      <c r="N15" s="1262"/>
      <c r="O15" s="1262"/>
      <c r="P15" s="1262"/>
    </row>
    <row r="16" spans="1:19" ht="32.25" customHeight="1" thickBot="1" x14ac:dyDescent="0.25">
      <c r="A16" s="337" t="s">
        <v>1</v>
      </c>
      <c r="B16" s="1263" t="s">
        <v>19</v>
      </c>
      <c r="C16" s="1264"/>
      <c r="D16" s="1265"/>
      <c r="E16" s="1266" t="s">
        <v>20</v>
      </c>
      <c r="F16" s="1267"/>
      <c r="G16" s="1268"/>
      <c r="H16" s="1263" t="s">
        <v>21</v>
      </c>
      <c r="I16" s="1264"/>
      <c r="J16" s="1265"/>
      <c r="K16" s="1263" t="s">
        <v>22</v>
      </c>
      <c r="L16" s="1264"/>
      <c r="M16" s="1265"/>
      <c r="N16" s="1263" t="s">
        <v>127</v>
      </c>
      <c r="O16" s="1264"/>
      <c r="P16" s="1265"/>
      <c r="Q16" s="1269" t="s">
        <v>69</v>
      </c>
      <c r="R16" s="1270"/>
      <c r="S16" s="1271"/>
    </row>
    <row r="17" spans="1:19" ht="81.75" customHeight="1" thickBot="1" x14ac:dyDescent="0.25">
      <c r="A17" s="292"/>
      <c r="B17" s="151" t="s">
        <v>65</v>
      </c>
      <c r="C17" s="152" t="s">
        <v>66</v>
      </c>
      <c r="D17" s="153" t="s">
        <v>67</v>
      </c>
      <c r="E17" s="151" t="s">
        <v>65</v>
      </c>
      <c r="F17" s="152" t="s">
        <v>66</v>
      </c>
      <c r="G17" s="153" t="s">
        <v>67</v>
      </c>
      <c r="H17" s="151" t="s">
        <v>65</v>
      </c>
      <c r="I17" s="152" t="s">
        <v>66</v>
      </c>
      <c r="J17" s="153" t="s">
        <v>67</v>
      </c>
      <c r="K17" s="151" t="s">
        <v>65</v>
      </c>
      <c r="L17" s="152" t="s">
        <v>66</v>
      </c>
      <c r="M17" s="153" t="s">
        <v>67</v>
      </c>
      <c r="N17" s="151" t="s">
        <v>65</v>
      </c>
      <c r="O17" s="152" t="s">
        <v>66</v>
      </c>
      <c r="P17" s="153" t="s">
        <v>67</v>
      </c>
      <c r="Q17" s="232" t="s">
        <v>65</v>
      </c>
      <c r="R17" s="152" t="s">
        <v>66</v>
      </c>
      <c r="S17" s="233" t="s">
        <v>67</v>
      </c>
    </row>
    <row r="18" spans="1:19" ht="33" customHeight="1" x14ac:dyDescent="0.2">
      <c r="A18" s="1102" t="s">
        <v>53</v>
      </c>
      <c r="B18" s="1103">
        <v>0</v>
      </c>
      <c r="C18" s="1104">
        <v>0</v>
      </c>
      <c r="D18" s="1105">
        <v>0</v>
      </c>
      <c r="E18" s="1103">
        <v>2</v>
      </c>
      <c r="F18" s="1104">
        <v>8</v>
      </c>
      <c r="G18" s="1105">
        <v>10</v>
      </c>
      <c r="H18" s="1103">
        <v>1</v>
      </c>
      <c r="I18" s="1104">
        <v>15</v>
      </c>
      <c r="J18" s="1106">
        <v>16</v>
      </c>
      <c r="K18" s="1104">
        <v>2</v>
      </c>
      <c r="L18" s="1104">
        <v>13</v>
      </c>
      <c r="M18" s="1107">
        <v>15</v>
      </c>
      <c r="N18" s="1108">
        <v>0</v>
      </c>
      <c r="O18" s="1109">
        <v>1</v>
      </c>
      <c r="P18" s="1110">
        <v>1</v>
      </c>
      <c r="Q18" s="1111">
        <f t="shared" ref="Q18:S22" si="4">B18+E18+H18+K18+N18</f>
        <v>5</v>
      </c>
      <c r="R18" s="1109">
        <f t="shared" si="4"/>
        <v>37</v>
      </c>
      <c r="S18" s="1112">
        <f t="shared" si="4"/>
        <v>42</v>
      </c>
    </row>
    <row r="19" spans="1:19" ht="31.5" customHeight="1" x14ac:dyDescent="0.2">
      <c r="A19" s="614" t="s">
        <v>54</v>
      </c>
      <c r="B19" s="663">
        <v>0</v>
      </c>
      <c r="C19" s="664">
        <v>0</v>
      </c>
      <c r="D19" s="676">
        <v>0</v>
      </c>
      <c r="E19" s="663">
        <v>0</v>
      </c>
      <c r="F19" s="664">
        <v>4</v>
      </c>
      <c r="G19" s="676">
        <v>4</v>
      </c>
      <c r="H19" s="663">
        <v>1</v>
      </c>
      <c r="I19" s="664">
        <v>0</v>
      </c>
      <c r="J19" s="677">
        <v>1</v>
      </c>
      <c r="K19" s="664">
        <v>1</v>
      </c>
      <c r="L19" s="664">
        <v>1</v>
      </c>
      <c r="M19" s="665">
        <v>2</v>
      </c>
      <c r="N19" s="529">
        <v>0</v>
      </c>
      <c r="O19" s="525">
        <v>0</v>
      </c>
      <c r="P19" s="530">
        <v>0</v>
      </c>
      <c r="Q19" s="524">
        <f t="shared" si="4"/>
        <v>2</v>
      </c>
      <c r="R19" s="525">
        <f t="shared" si="4"/>
        <v>5</v>
      </c>
      <c r="S19" s="527">
        <f t="shared" si="4"/>
        <v>7</v>
      </c>
    </row>
    <row r="20" spans="1:19" ht="35.25" customHeight="1" x14ac:dyDescent="0.2">
      <c r="A20" s="666" t="s">
        <v>62</v>
      </c>
      <c r="B20" s="663">
        <v>0</v>
      </c>
      <c r="C20" s="664">
        <v>0</v>
      </c>
      <c r="D20" s="676">
        <v>0</v>
      </c>
      <c r="E20" s="663">
        <v>0</v>
      </c>
      <c r="F20" s="664">
        <v>0</v>
      </c>
      <c r="G20" s="676">
        <v>0</v>
      </c>
      <c r="H20" s="663">
        <v>1</v>
      </c>
      <c r="I20" s="664">
        <v>0</v>
      </c>
      <c r="J20" s="677">
        <v>1</v>
      </c>
      <c r="K20" s="664">
        <v>0</v>
      </c>
      <c r="L20" s="664">
        <v>0</v>
      </c>
      <c r="M20" s="665">
        <v>0</v>
      </c>
      <c r="N20" s="529">
        <v>0</v>
      </c>
      <c r="O20" s="525">
        <f t="shared" ref="O20:P23" si="5">C20+F20+I20+L20</f>
        <v>0</v>
      </c>
      <c r="P20" s="530">
        <v>0</v>
      </c>
      <c r="Q20" s="524">
        <f t="shared" si="4"/>
        <v>1</v>
      </c>
      <c r="R20" s="525">
        <f t="shared" si="4"/>
        <v>0</v>
      </c>
      <c r="S20" s="527">
        <f t="shared" si="4"/>
        <v>1</v>
      </c>
    </row>
    <row r="21" spans="1:19" ht="27.75" customHeight="1" x14ac:dyDescent="0.2">
      <c r="A21" s="666" t="s">
        <v>61</v>
      </c>
      <c r="B21" s="524">
        <v>0</v>
      </c>
      <c r="C21" s="525">
        <v>11</v>
      </c>
      <c r="D21" s="526">
        <v>11</v>
      </c>
      <c r="E21" s="524">
        <v>0</v>
      </c>
      <c r="F21" s="525">
        <v>3</v>
      </c>
      <c r="G21" s="527">
        <v>3</v>
      </c>
      <c r="H21" s="528">
        <v>0</v>
      </c>
      <c r="I21" s="525">
        <v>8</v>
      </c>
      <c r="J21" s="526">
        <v>8</v>
      </c>
      <c r="K21" s="663">
        <v>0</v>
      </c>
      <c r="L21" s="664">
        <v>0</v>
      </c>
      <c r="M21" s="665">
        <v>0</v>
      </c>
      <c r="N21" s="529">
        <v>0</v>
      </c>
      <c r="O21" s="525">
        <v>0</v>
      </c>
      <c r="P21" s="530">
        <v>0</v>
      </c>
      <c r="Q21" s="524">
        <f t="shared" si="4"/>
        <v>0</v>
      </c>
      <c r="R21" s="525">
        <f t="shared" si="4"/>
        <v>22</v>
      </c>
      <c r="S21" s="527">
        <f t="shared" si="4"/>
        <v>22</v>
      </c>
    </row>
    <row r="22" spans="1:19" ht="41.25" customHeight="1" thickBot="1" x14ac:dyDescent="0.25">
      <c r="A22" s="667" t="s">
        <v>79</v>
      </c>
      <c r="B22" s="673">
        <v>0</v>
      </c>
      <c r="C22" s="678">
        <v>1</v>
      </c>
      <c r="D22" s="679">
        <v>1</v>
      </c>
      <c r="E22" s="673">
        <v>0</v>
      </c>
      <c r="F22" s="674">
        <v>3</v>
      </c>
      <c r="G22" s="679">
        <v>3</v>
      </c>
      <c r="H22" s="673">
        <v>0</v>
      </c>
      <c r="I22" s="674">
        <v>6</v>
      </c>
      <c r="J22" s="680">
        <v>6</v>
      </c>
      <c r="K22" s="674">
        <v>0</v>
      </c>
      <c r="L22" s="674">
        <v>6</v>
      </c>
      <c r="M22" s="675">
        <v>6</v>
      </c>
      <c r="N22" s="312">
        <f>B22+E22+H22+K22</f>
        <v>0</v>
      </c>
      <c r="O22" s="313">
        <f t="shared" si="5"/>
        <v>16</v>
      </c>
      <c r="P22" s="314">
        <f t="shared" si="5"/>
        <v>16</v>
      </c>
      <c r="Q22" s="886">
        <f t="shared" si="4"/>
        <v>0</v>
      </c>
      <c r="R22" s="313">
        <f t="shared" si="4"/>
        <v>32</v>
      </c>
      <c r="S22" s="887">
        <f t="shared" si="4"/>
        <v>32</v>
      </c>
    </row>
    <row r="23" spans="1:19" ht="38.25" customHeight="1" thickBot="1" x14ac:dyDescent="0.25">
      <c r="A23" s="156" t="s">
        <v>71</v>
      </c>
      <c r="B23" s="158">
        <f t="shared" ref="B23:M23" si="6">SUM(B18:B22)</f>
        <v>0</v>
      </c>
      <c r="C23" s="159">
        <f t="shared" si="6"/>
        <v>12</v>
      </c>
      <c r="D23" s="160">
        <f t="shared" si="6"/>
        <v>12</v>
      </c>
      <c r="E23" s="158">
        <f t="shared" si="6"/>
        <v>2</v>
      </c>
      <c r="F23" s="161">
        <f t="shared" si="6"/>
        <v>18</v>
      </c>
      <c r="G23" s="160">
        <f t="shared" si="6"/>
        <v>20</v>
      </c>
      <c r="H23" s="426">
        <f t="shared" si="6"/>
        <v>3</v>
      </c>
      <c r="I23" s="427">
        <f t="shared" si="6"/>
        <v>29</v>
      </c>
      <c r="J23" s="428">
        <f t="shared" si="6"/>
        <v>32</v>
      </c>
      <c r="K23" s="161">
        <f t="shared" si="6"/>
        <v>3</v>
      </c>
      <c r="L23" s="161">
        <f t="shared" si="6"/>
        <v>20</v>
      </c>
      <c r="M23" s="161">
        <f t="shared" si="6"/>
        <v>23</v>
      </c>
      <c r="N23" s="312">
        <f>B23+E23+H23+K23</f>
        <v>8</v>
      </c>
      <c r="O23" s="313">
        <f t="shared" si="5"/>
        <v>79</v>
      </c>
      <c r="P23" s="314">
        <f t="shared" si="5"/>
        <v>87</v>
      </c>
      <c r="Q23" s="883">
        <f>E23+H23+K23+N23</f>
        <v>16</v>
      </c>
      <c r="R23" s="884">
        <f>F23+I23+L23+O23</f>
        <v>146</v>
      </c>
      <c r="S23" s="885">
        <f>G23+J23+M23+P23</f>
        <v>162</v>
      </c>
    </row>
    <row r="24" spans="1:19" ht="34.5" customHeight="1" thickBot="1" x14ac:dyDescent="0.25"/>
    <row r="25" spans="1:19" ht="40.5" customHeight="1" thickBot="1" x14ac:dyDescent="0.25">
      <c r="A25" s="163" t="s">
        <v>72</v>
      </c>
      <c r="B25" s="539">
        <f>N13+N23</f>
        <v>267</v>
      </c>
      <c r="C25" s="539">
        <f>O13+O23</f>
        <v>92</v>
      </c>
      <c r="D25" s="540">
        <f>P13+P23</f>
        <v>358</v>
      </c>
    </row>
    <row r="26" spans="1:19" ht="36" customHeight="1" x14ac:dyDescent="0.2">
      <c r="A26" s="164"/>
      <c r="B26" s="165"/>
      <c r="C26" s="165"/>
      <c r="D26" s="165"/>
    </row>
    <row r="27" spans="1:19" ht="36" customHeight="1" x14ac:dyDescent="0.2"/>
  </sheetData>
  <mergeCells count="13">
    <mergeCell ref="Q16:S16"/>
    <mergeCell ref="N4:P4"/>
    <mergeCell ref="H16:J16"/>
    <mergeCell ref="K16:M16"/>
    <mergeCell ref="N16:P16"/>
    <mergeCell ref="A14:P15"/>
    <mergeCell ref="A2:M3"/>
    <mergeCell ref="B4:D4"/>
    <mergeCell ref="E4:G4"/>
    <mergeCell ref="H4:J4"/>
    <mergeCell ref="K4:M4"/>
    <mergeCell ref="B16:D16"/>
    <mergeCell ref="E16:G1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9.5703125" style="18" customWidth="1"/>
    <col min="8" max="8" width="13.85546875" style="18" customWidth="1"/>
    <col min="9" max="10" width="9.5703125" style="18" customWidth="1"/>
    <col min="11" max="11" width="15.42578125" style="18" customWidth="1"/>
    <col min="12" max="12" width="13.140625" style="18" customWidth="1"/>
    <col min="13" max="15" width="10.7109375" style="18" customWidth="1"/>
    <col min="16" max="16" width="9.140625" style="18"/>
    <col min="17" max="17" width="12.85546875" style="18" customWidth="1"/>
    <col min="18" max="18" width="23.42578125" style="18" customWidth="1"/>
    <col min="19" max="20" width="9.140625" style="18"/>
    <col min="21" max="21" width="10.5703125" style="18" bestFit="1" customWidth="1"/>
    <col min="22" max="22" width="11.28515625" style="18" customWidth="1"/>
    <col min="23" max="16384" width="9.140625" style="18"/>
  </cols>
  <sheetData>
    <row r="1" spans="1:20" ht="25.5" customHeight="1" x14ac:dyDescent="0.35">
      <c r="A1" s="1161"/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</row>
    <row r="2" spans="1:20" ht="20.25" customHeight="1" x14ac:dyDescent="0.35">
      <c r="A2" s="1161" t="s">
        <v>25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</row>
    <row r="3" spans="1:20" ht="24.75" customHeight="1" x14ac:dyDescent="0.35">
      <c r="A3" s="1161" t="s">
        <v>73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7"/>
      <c r="O3" s="17"/>
    </row>
    <row r="4" spans="1:20" ht="33" customHeight="1" thickBot="1" x14ac:dyDescent="0.4">
      <c r="A4" s="19"/>
    </row>
    <row r="5" spans="1:20" ht="33" customHeight="1" thickBot="1" x14ac:dyDescent="0.4">
      <c r="A5" s="1162" t="s">
        <v>1</v>
      </c>
      <c r="B5" s="1165" t="s">
        <v>19</v>
      </c>
      <c r="C5" s="1166"/>
      <c r="D5" s="1167"/>
      <c r="E5" s="1165" t="s">
        <v>20</v>
      </c>
      <c r="F5" s="1166"/>
      <c r="G5" s="1167"/>
      <c r="H5" s="1165" t="s">
        <v>21</v>
      </c>
      <c r="I5" s="1166"/>
      <c r="J5" s="1167"/>
      <c r="K5" s="1168" t="s">
        <v>26</v>
      </c>
      <c r="L5" s="1169"/>
      <c r="M5" s="1170"/>
      <c r="N5" s="20"/>
      <c r="O5" s="20"/>
    </row>
    <row r="6" spans="1:20" ht="33" customHeight="1" thickBot="1" x14ac:dyDescent="0.4">
      <c r="A6" s="1163"/>
      <c r="B6" s="1155" t="s">
        <v>24</v>
      </c>
      <c r="C6" s="1156"/>
      <c r="D6" s="1157"/>
      <c r="E6" s="1155" t="s">
        <v>24</v>
      </c>
      <c r="F6" s="1156"/>
      <c r="G6" s="1157"/>
      <c r="H6" s="1155" t="s">
        <v>24</v>
      </c>
      <c r="I6" s="1158"/>
      <c r="J6" s="1159"/>
      <c r="K6" s="1171"/>
      <c r="L6" s="1172"/>
      <c r="M6" s="1173"/>
      <c r="N6" s="20"/>
      <c r="O6" s="20"/>
    </row>
    <row r="7" spans="1:20" ht="99.75" customHeight="1" thickBot="1" x14ac:dyDescent="0.4">
      <c r="A7" s="1164"/>
      <c r="B7" s="21" t="s">
        <v>5</v>
      </c>
      <c r="C7" s="22" t="s">
        <v>6</v>
      </c>
      <c r="D7" s="23" t="s">
        <v>7</v>
      </c>
      <c r="E7" s="21" t="s">
        <v>5</v>
      </c>
      <c r="F7" s="22" t="s">
        <v>6</v>
      </c>
      <c r="G7" s="23" t="s">
        <v>7</v>
      </c>
      <c r="H7" s="21" t="s">
        <v>5</v>
      </c>
      <c r="I7" s="22" t="s">
        <v>6</v>
      </c>
      <c r="J7" s="23" t="s">
        <v>7</v>
      </c>
      <c r="K7" s="21" t="s">
        <v>5</v>
      </c>
      <c r="L7" s="22" t="s">
        <v>6</v>
      </c>
      <c r="M7" s="23" t="s">
        <v>7</v>
      </c>
      <c r="N7" s="20"/>
      <c r="O7" s="20"/>
    </row>
    <row r="8" spans="1:20" ht="36.75" customHeight="1" x14ac:dyDescent="0.35">
      <c r="A8" s="24" t="s">
        <v>8</v>
      </c>
      <c r="B8" s="25"/>
      <c r="C8" s="26"/>
      <c r="D8" s="27"/>
      <c r="E8" s="25"/>
      <c r="F8" s="26"/>
      <c r="G8" s="28"/>
      <c r="H8" s="29"/>
      <c r="I8" s="30"/>
      <c r="J8" s="31"/>
      <c r="K8" s="32"/>
      <c r="L8" s="33"/>
      <c r="M8" s="34"/>
      <c r="N8" s="35"/>
      <c r="O8" s="20"/>
    </row>
    <row r="9" spans="1:20" ht="29.25" customHeight="1" x14ac:dyDescent="0.35">
      <c r="A9" s="36" t="s">
        <v>27</v>
      </c>
      <c r="B9" s="37">
        <v>1</v>
      </c>
      <c r="C9" s="38">
        <v>0</v>
      </c>
      <c r="D9" s="39">
        <v>1</v>
      </c>
      <c r="E9" s="37">
        <v>1</v>
      </c>
      <c r="F9" s="38">
        <f>F25+F17</f>
        <v>0</v>
      </c>
      <c r="G9" s="39">
        <v>1</v>
      </c>
      <c r="H9" s="37">
        <f t="shared" ref="H9:J13" si="0">H25+H17</f>
        <v>0</v>
      </c>
      <c r="I9" s="38">
        <f t="shared" si="0"/>
        <v>0</v>
      </c>
      <c r="J9" s="39">
        <f t="shared" si="0"/>
        <v>0</v>
      </c>
      <c r="K9" s="40">
        <f t="shared" ref="K9:M13" si="1">B9+E9+H9</f>
        <v>2</v>
      </c>
      <c r="L9" s="41">
        <f t="shared" si="1"/>
        <v>0</v>
      </c>
      <c r="M9" s="42">
        <f t="shared" si="1"/>
        <v>2</v>
      </c>
      <c r="N9" s="35"/>
      <c r="O9" s="20"/>
    </row>
    <row r="10" spans="1:20" ht="27.75" customHeight="1" x14ac:dyDescent="0.35">
      <c r="A10" s="36" t="s">
        <v>28</v>
      </c>
      <c r="B10" s="37">
        <v>10</v>
      </c>
      <c r="C10" s="38">
        <f>C26+C18</f>
        <v>0</v>
      </c>
      <c r="D10" s="39">
        <v>10</v>
      </c>
      <c r="E10" s="37">
        <v>13</v>
      </c>
      <c r="F10" s="38">
        <f>F26+F18</f>
        <v>0</v>
      </c>
      <c r="G10" s="39">
        <v>13</v>
      </c>
      <c r="H10" s="37">
        <f t="shared" si="0"/>
        <v>0</v>
      </c>
      <c r="I10" s="38">
        <f t="shared" si="0"/>
        <v>0</v>
      </c>
      <c r="J10" s="39">
        <f t="shared" si="0"/>
        <v>0</v>
      </c>
      <c r="K10" s="40">
        <f t="shared" si="1"/>
        <v>23</v>
      </c>
      <c r="L10" s="41">
        <f t="shared" si="1"/>
        <v>0</v>
      </c>
      <c r="M10" s="42">
        <f t="shared" si="1"/>
        <v>23</v>
      </c>
      <c r="N10" s="35"/>
      <c r="O10" s="20"/>
    </row>
    <row r="11" spans="1:20" ht="27.75" customHeight="1" x14ac:dyDescent="0.35">
      <c r="A11" s="36" t="s">
        <v>29</v>
      </c>
      <c r="B11" s="37">
        <v>2</v>
      </c>
      <c r="C11" s="38">
        <f>C27+C19</f>
        <v>0</v>
      </c>
      <c r="D11" s="39">
        <v>2</v>
      </c>
      <c r="E11" s="37">
        <v>1</v>
      </c>
      <c r="F11" s="38">
        <f>F27+F19</f>
        <v>0</v>
      </c>
      <c r="G11" s="39">
        <v>1</v>
      </c>
      <c r="H11" s="37">
        <f t="shared" si="0"/>
        <v>0</v>
      </c>
      <c r="I11" s="38">
        <f t="shared" si="0"/>
        <v>0</v>
      </c>
      <c r="J11" s="39">
        <f t="shared" si="0"/>
        <v>0</v>
      </c>
      <c r="K11" s="40">
        <f t="shared" si="1"/>
        <v>3</v>
      </c>
      <c r="L11" s="41">
        <f t="shared" si="1"/>
        <v>0</v>
      </c>
      <c r="M11" s="42">
        <f t="shared" si="1"/>
        <v>3</v>
      </c>
      <c r="N11" s="35"/>
      <c r="O11" s="20"/>
    </row>
    <row r="12" spans="1:20" ht="30.75" customHeight="1" x14ac:dyDescent="0.35">
      <c r="A12" s="36" t="s">
        <v>30</v>
      </c>
      <c r="B12" s="37">
        <v>1</v>
      </c>
      <c r="C12" s="38">
        <v>1</v>
      </c>
      <c r="D12" s="39">
        <v>2</v>
      </c>
      <c r="E12" s="37">
        <f>E28+E20</f>
        <v>0</v>
      </c>
      <c r="F12" s="38">
        <f>F28+F20</f>
        <v>0</v>
      </c>
      <c r="G12" s="39">
        <f>G28+G20</f>
        <v>0</v>
      </c>
      <c r="H12" s="37">
        <f t="shared" si="0"/>
        <v>0</v>
      </c>
      <c r="I12" s="38">
        <f t="shared" si="0"/>
        <v>0</v>
      </c>
      <c r="J12" s="39">
        <f t="shared" si="0"/>
        <v>0</v>
      </c>
      <c r="K12" s="40">
        <f t="shared" si="1"/>
        <v>1</v>
      </c>
      <c r="L12" s="41">
        <f t="shared" si="1"/>
        <v>1</v>
      </c>
      <c r="M12" s="42">
        <f t="shared" si="1"/>
        <v>2</v>
      </c>
      <c r="N12" s="35"/>
      <c r="O12" s="20"/>
    </row>
    <row r="13" spans="1:20" ht="32.25" customHeight="1" thickBot="1" x14ac:dyDescent="0.4">
      <c r="A13" s="36" t="s">
        <v>31</v>
      </c>
      <c r="B13" s="37">
        <v>2</v>
      </c>
      <c r="C13" s="38">
        <f>C28+C20</f>
        <v>1</v>
      </c>
      <c r="D13" s="39">
        <v>2</v>
      </c>
      <c r="E13" s="37">
        <v>1</v>
      </c>
      <c r="F13" s="38">
        <f>F29+F21</f>
        <v>0</v>
      </c>
      <c r="G13" s="39">
        <v>1</v>
      </c>
      <c r="H13" s="37">
        <f t="shared" si="0"/>
        <v>0</v>
      </c>
      <c r="I13" s="38">
        <f t="shared" si="0"/>
        <v>0</v>
      </c>
      <c r="J13" s="39">
        <f t="shared" si="0"/>
        <v>0</v>
      </c>
      <c r="K13" s="40">
        <f t="shared" si="1"/>
        <v>3</v>
      </c>
      <c r="L13" s="41">
        <f t="shared" si="1"/>
        <v>1</v>
      </c>
      <c r="M13" s="42">
        <f t="shared" si="1"/>
        <v>3</v>
      </c>
      <c r="N13" s="35"/>
      <c r="O13" s="20"/>
    </row>
    <row r="14" spans="1:20" ht="36.75" customHeight="1" thickBot="1" x14ac:dyDescent="0.4">
      <c r="A14" s="43" t="s">
        <v>9</v>
      </c>
      <c r="B14" s="44">
        <f>SUM(B8:B13)</f>
        <v>16</v>
      </c>
      <c r="C14" s="44">
        <f t="shared" ref="C14:M14" si="2">SUM(C8:C13)</f>
        <v>2</v>
      </c>
      <c r="D14" s="44">
        <f t="shared" si="2"/>
        <v>17</v>
      </c>
      <c r="E14" s="44">
        <f t="shared" si="2"/>
        <v>16</v>
      </c>
      <c r="F14" s="44">
        <f t="shared" si="2"/>
        <v>0</v>
      </c>
      <c r="G14" s="44">
        <f t="shared" si="2"/>
        <v>16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32</v>
      </c>
      <c r="L14" s="44">
        <f t="shared" si="2"/>
        <v>2</v>
      </c>
      <c r="M14" s="45">
        <f t="shared" si="2"/>
        <v>33</v>
      </c>
      <c r="N14" s="35"/>
      <c r="O14" s="20"/>
    </row>
    <row r="15" spans="1:20" ht="27" customHeight="1" thickBot="1" x14ac:dyDescent="0.4">
      <c r="A15" s="43" t="s">
        <v>10</v>
      </c>
      <c r="B15" s="46"/>
      <c r="C15" s="47"/>
      <c r="D15" s="48"/>
      <c r="E15" s="49"/>
      <c r="F15" s="50"/>
      <c r="G15" s="51"/>
      <c r="H15" s="46"/>
      <c r="I15" s="47"/>
      <c r="J15" s="48"/>
      <c r="K15" s="52"/>
      <c r="L15" s="47"/>
      <c r="M15" s="53"/>
      <c r="N15" s="20"/>
      <c r="O15" s="20"/>
    </row>
    <row r="16" spans="1:20" ht="29.25" customHeight="1" thickBot="1" x14ac:dyDescent="0.4">
      <c r="A16" s="54" t="s">
        <v>11</v>
      </c>
      <c r="B16" s="55"/>
      <c r="C16" s="56"/>
      <c r="D16" s="57"/>
      <c r="E16" s="58"/>
      <c r="F16" s="59"/>
      <c r="G16" s="60"/>
      <c r="H16" s="55"/>
      <c r="I16" s="56"/>
      <c r="J16" s="57"/>
      <c r="K16" s="61"/>
      <c r="L16" s="62"/>
      <c r="M16" s="63"/>
      <c r="N16" s="64"/>
      <c r="O16" s="64"/>
    </row>
    <row r="17" spans="1:15" s="72" customFormat="1" ht="24.95" customHeight="1" x14ac:dyDescent="0.35">
      <c r="A17" s="65" t="s">
        <v>27</v>
      </c>
      <c r="B17" s="37">
        <v>1</v>
      </c>
      <c r="C17" s="38">
        <v>0</v>
      </c>
      <c r="D17" s="39">
        <v>1</v>
      </c>
      <c r="E17" s="37">
        <v>1</v>
      </c>
      <c r="F17" s="38">
        <f>F33+F25</f>
        <v>0</v>
      </c>
      <c r="G17" s="39">
        <v>1</v>
      </c>
      <c r="H17" s="66">
        <v>0</v>
      </c>
      <c r="I17" s="66">
        <v>0</v>
      </c>
      <c r="J17" s="67">
        <f>SUM(H17:I17)</f>
        <v>0</v>
      </c>
      <c r="K17" s="68">
        <f t="shared" ref="K17:M21" si="3">B17+E17+H17</f>
        <v>2</v>
      </c>
      <c r="L17" s="69">
        <f t="shared" si="3"/>
        <v>0</v>
      </c>
      <c r="M17" s="70">
        <f t="shared" si="3"/>
        <v>2</v>
      </c>
      <c r="N17" s="71"/>
      <c r="O17" s="71"/>
    </row>
    <row r="18" spans="1:15" s="72" customFormat="1" ht="24.95" customHeight="1" x14ac:dyDescent="0.35">
      <c r="A18" s="65" t="s">
        <v>28</v>
      </c>
      <c r="B18" s="37">
        <v>10</v>
      </c>
      <c r="C18" s="38">
        <f>C34+C26</f>
        <v>0</v>
      </c>
      <c r="D18" s="39">
        <v>10</v>
      </c>
      <c r="E18" s="37">
        <v>13</v>
      </c>
      <c r="F18" s="38">
        <f>F34+F26</f>
        <v>0</v>
      </c>
      <c r="G18" s="39">
        <v>13</v>
      </c>
      <c r="H18" s="73">
        <v>0</v>
      </c>
      <c r="I18" s="73">
        <v>0</v>
      </c>
      <c r="J18" s="74">
        <f>SUM(H18:I18)</f>
        <v>0</v>
      </c>
      <c r="K18" s="40">
        <f t="shared" si="3"/>
        <v>23</v>
      </c>
      <c r="L18" s="41">
        <f t="shared" si="3"/>
        <v>0</v>
      </c>
      <c r="M18" s="42">
        <f t="shared" si="3"/>
        <v>23</v>
      </c>
      <c r="N18" s="71"/>
      <c r="O18" s="71"/>
    </row>
    <row r="19" spans="1:15" s="72" customFormat="1" ht="24.95" customHeight="1" x14ac:dyDescent="0.35">
      <c r="A19" s="65" t="s">
        <v>29</v>
      </c>
      <c r="B19" s="37">
        <v>2</v>
      </c>
      <c r="C19" s="38">
        <f>C35+C27</f>
        <v>0</v>
      </c>
      <c r="D19" s="39">
        <v>2</v>
      </c>
      <c r="E19" s="37">
        <v>1</v>
      </c>
      <c r="F19" s="38">
        <f>F35+F27</f>
        <v>0</v>
      </c>
      <c r="G19" s="39">
        <v>1</v>
      </c>
      <c r="H19" s="73">
        <v>0</v>
      </c>
      <c r="I19" s="73">
        <v>0</v>
      </c>
      <c r="J19" s="74">
        <f>SUM(H19:I19)</f>
        <v>0</v>
      </c>
      <c r="K19" s="40">
        <f t="shared" si="3"/>
        <v>3</v>
      </c>
      <c r="L19" s="41">
        <f t="shared" si="3"/>
        <v>0</v>
      </c>
      <c r="M19" s="42">
        <f t="shared" si="3"/>
        <v>3</v>
      </c>
      <c r="N19" s="71"/>
      <c r="O19" s="71"/>
    </row>
    <row r="20" spans="1:15" s="72" customFormat="1" ht="29.25" customHeight="1" x14ac:dyDescent="0.35">
      <c r="A20" s="65" t="s">
        <v>30</v>
      </c>
      <c r="B20" s="37">
        <v>1</v>
      </c>
      <c r="C20" s="38">
        <v>1</v>
      </c>
      <c r="D20" s="39">
        <v>2</v>
      </c>
      <c r="E20" s="37">
        <f>E36+E28</f>
        <v>0</v>
      </c>
      <c r="F20" s="38">
        <f>F36+F28</f>
        <v>0</v>
      </c>
      <c r="G20" s="39">
        <f>G36+G28</f>
        <v>0</v>
      </c>
      <c r="H20" s="73">
        <v>0</v>
      </c>
      <c r="I20" s="73">
        <v>0</v>
      </c>
      <c r="J20" s="74">
        <f>SUM(H20:I20)</f>
        <v>0</v>
      </c>
      <c r="K20" s="40">
        <f t="shared" si="3"/>
        <v>1</v>
      </c>
      <c r="L20" s="41">
        <f t="shared" si="3"/>
        <v>1</v>
      </c>
      <c r="M20" s="42">
        <f t="shared" si="3"/>
        <v>2</v>
      </c>
      <c r="N20" s="71"/>
      <c r="O20" s="71"/>
    </row>
    <row r="21" spans="1:15" s="72" customFormat="1" ht="30" customHeight="1" thickBot="1" x14ac:dyDescent="0.4">
      <c r="A21" s="65" t="s">
        <v>31</v>
      </c>
      <c r="B21" s="37">
        <v>2</v>
      </c>
      <c r="C21" s="38">
        <f>C36+C28</f>
        <v>0</v>
      </c>
      <c r="D21" s="39">
        <v>2</v>
      </c>
      <c r="E21" s="37">
        <v>1</v>
      </c>
      <c r="F21" s="38">
        <f>F37+F29</f>
        <v>0</v>
      </c>
      <c r="G21" s="39">
        <v>1</v>
      </c>
      <c r="H21" s="75">
        <v>0</v>
      </c>
      <c r="I21" s="76">
        <v>0</v>
      </c>
      <c r="J21" s="77">
        <f>SUM(H21:I21)</f>
        <v>0</v>
      </c>
      <c r="K21" s="40">
        <f t="shared" si="3"/>
        <v>3</v>
      </c>
      <c r="L21" s="41">
        <f t="shared" si="3"/>
        <v>0</v>
      </c>
      <c r="M21" s="42">
        <f t="shared" si="3"/>
        <v>3</v>
      </c>
      <c r="N21" s="78"/>
      <c r="O21" s="78"/>
    </row>
    <row r="22" spans="1:15" ht="24.95" customHeight="1" thickBot="1" x14ac:dyDescent="0.4">
      <c r="A22" s="79" t="s">
        <v>13</v>
      </c>
      <c r="B22" s="44">
        <f t="shared" ref="B22:G22" si="4">SUM(B16:B21)</f>
        <v>16</v>
      </c>
      <c r="C22" s="44">
        <f t="shared" si="4"/>
        <v>1</v>
      </c>
      <c r="D22" s="44">
        <f t="shared" si="4"/>
        <v>17</v>
      </c>
      <c r="E22" s="44">
        <f t="shared" si="4"/>
        <v>16</v>
      </c>
      <c r="F22" s="44">
        <f t="shared" si="4"/>
        <v>0</v>
      </c>
      <c r="G22" s="44">
        <f t="shared" si="4"/>
        <v>16</v>
      </c>
      <c r="H22" s="80">
        <f t="shared" ref="H22:M22" si="5">SUM(H17:H21)</f>
        <v>0</v>
      </c>
      <c r="I22" s="80">
        <f t="shared" si="5"/>
        <v>0</v>
      </c>
      <c r="J22" s="81">
        <f t="shared" si="5"/>
        <v>0</v>
      </c>
      <c r="K22" s="82">
        <f t="shared" si="5"/>
        <v>32</v>
      </c>
      <c r="L22" s="82">
        <f t="shared" si="5"/>
        <v>1</v>
      </c>
      <c r="M22" s="83">
        <f t="shared" si="5"/>
        <v>33</v>
      </c>
      <c r="N22" s="84"/>
      <c r="O22" s="84"/>
    </row>
    <row r="23" spans="1:15" ht="24.95" customHeight="1" x14ac:dyDescent="0.35">
      <c r="A23" s="85" t="s">
        <v>14</v>
      </c>
      <c r="B23" s="86"/>
      <c r="C23" s="87"/>
      <c r="D23" s="88"/>
      <c r="E23" s="86"/>
      <c r="F23" s="87"/>
      <c r="G23" s="88"/>
      <c r="H23" s="89"/>
      <c r="I23" s="90"/>
      <c r="J23" s="91"/>
      <c r="K23" s="92"/>
      <c r="L23" s="93"/>
      <c r="M23" s="94"/>
      <c r="N23" s="95"/>
      <c r="O23" s="95"/>
    </row>
    <row r="24" spans="1:15" ht="24.95" customHeight="1" x14ac:dyDescent="0.35">
      <c r="A24" s="36" t="s">
        <v>27</v>
      </c>
      <c r="B24" s="96">
        <v>0</v>
      </c>
      <c r="C24" s="97">
        <v>0</v>
      </c>
      <c r="D24" s="98">
        <f>SUM(B24:C24)</f>
        <v>0</v>
      </c>
      <c r="E24" s="99">
        <v>0</v>
      </c>
      <c r="F24" s="100">
        <v>0</v>
      </c>
      <c r="G24" s="98">
        <f>SUM(E24:F24)</f>
        <v>0</v>
      </c>
      <c r="H24" s="99">
        <v>0</v>
      </c>
      <c r="I24" s="99">
        <v>0</v>
      </c>
      <c r="J24" s="98">
        <f>SUM(H24:I24)</f>
        <v>0</v>
      </c>
      <c r="K24" s="101">
        <f t="shared" ref="K24:M28" si="6">B24+E24+H24</f>
        <v>0</v>
      </c>
      <c r="L24" s="102">
        <f t="shared" si="6"/>
        <v>0</v>
      </c>
      <c r="M24" s="103">
        <f t="shared" si="6"/>
        <v>0</v>
      </c>
      <c r="N24" s="95"/>
      <c r="O24" s="95"/>
    </row>
    <row r="25" spans="1:15" ht="33" customHeight="1" x14ac:dyDescent="0.35">
      <c r="A25" s="36" t="s">
        <v>28</v>
      </c>
      <c r="B25" s="96">
        <v>0</v>
      </c>
      <c r="C25" s="97">
        <v>0</v>
      </c>
      <c r="D25" s="98">
        <f>SUM(B25:C25)</f>
        <v>0</v>
      </c>
      <c r="E25" s="99">
        <v>0</v>
      </c>
      <c r="F25" s="100">
        <v>0</v>
      </c>
      <c r="G25" s="98">
        <f>SUM(E25:F25)</f>
        <v>0</v>
      </c>
      <c r="H25" s="99">
        <v>0</v>
      </c>
      <c r="I25" s="99">
        <v>0</v>
      </c>
      <c r="J25" s="98">
        <f>SUM(H25:I25)</f>
        <v>0</v>
      </c>
      <c r="K25" s="101">
        <f t="shared" si="6"/>
        <v>0</v>
      </c>
      <c r="L25" s="102">
        <f t="shared" si="6"/>
        <v>0</v>
      </c>
      <c r="M25" s="103">
        <f t="shared" si="6"/>
        <v>0</v>
      </c>
      <c r="N25" s="95"/>
      <c r="O25" s="95"/>
    </row>
    <row r="26" spans="1:15" ht="24.95" customHeight="1" x14ac:dyDescent="0.35">
      <c r="A26" s="36" t="s">
        <v>29</v>
      </c>
      <c r="B26" s="96">
        <v>0</v>
      </c>
      <c r="C26" s="97">
        <v>0</v>
      </c>
      <c r="D26" s="98">
        <f>SUM(B26:C26)</f>
        <v>0</v>
      </c>
      <c r="E26" s="99">
        <v>0</v>
      </c>
      <c r="F26" s="100">
        <v>0</v>
      </c>
      <c r="G26" s="98">
        <f>SUM(E26:F26)</f>
        <v>0</v>
      </c>
      <c r="H26" s="99">
        <v>0</v>
      </c>
      <c r="I26" s="99">
        <v>0</v>
      </c>
      <c r="J26" s="98">
        <f>SUM(H26:I26)</f>
        <v>0</v>
      </c>
      <c r="K26" s="101">
        <f t="shared" si="6"/>
        <v>0</v>
      </c>
      <c r="L26" s="102">
        <f t="shared" si="6"/>
        <v>0</v>
      </c>
      <c r="M26" s="103">
        <f t="shared" si="6"/>
        <v>0</v>
      </c>
      <c r="N26" s="84"/>
      <c r="O26" s="84"/>
    </row>
    <row r="27" spans="1:15" ht="32.25" customHeight="1" x14ac:dyDescent="0.35">
      <c r="A27" s="36" t="s">
        <v>30</v>
      </c>
      <c r="B27" s="96">
        <v>0</v>
      </c>
      <c r="C27" s="97">
        <v>0</v>
      </c>
      <c r="D27" s="98">
        <f>SUM(B27:C27)</f>
        <v>0</v>
      </c>
      <c r="E27" s="99">
        <v>0</v>
      </c>
      <c r="F27" s="100">
        <v>0</v>
      </c>
      <c r="G27" s="98">
        <f>SUM(E27:F27)</f>
        <v>0</v>
      </c>
      <c r="H27" s="99">
        <v>0</v>
      </c>
      <c r="I27" s="99">
        <v>0</v>
      </c>
      <c r="J27" s="98">
        <f>SUM(H27:I27)</f>
        <v>0</v>
      </c>
      <c r="K27" s="101">
        <f t="shared" si="6"/>
        <v>0</v>
      </c>
      <c r="L27" s="102">
        <f t="shared" si="6"/>
        <v>0</v>
      </c>
      <c r="M27" s="103">
        <f t="shared" si="6"/>
        <v>0</v>
      </c>
      <c r="N27" s="104"/>
      <c r="O27" s="104"/>
    </row>
    <row r="28" spans="1:15" ht="29.25" customHeight="1" thickBot="1" x14ac:dyDescent="0.4">
      <c r="A28" s="36" t="s">
        <v>31</v>
      </c>
      <c r="B28" s="96">
        <v>0</v>
      </c>
      <c r="C28" s="97">
        <v>0</v>
      </c>
      <c r="D28" s="98">
        <f>SUM(B28:C28)</f>
        <v>0</v>
      </c>
      <c r="E28" s="99">
        <v>0</v>
      </c>
      <c r="F28" s="100">
        <v>0</v>
      </c>
      <c r="G28" s="98">
        <f>SUM(E28:F28)</f>
        <v>0</v>
      </c>
      <c r="H28" s="99">
        <v>0</v>
      </c>
      <c r="I28" s="99">
        <v>0</v>
      </c>
      <c r="J28" s="98">
        <f>SUM(H28:I28)</f>
        <v>0</v>
      </c>
      <c r="K28" s="101">
        <f t="shared" si="6"/>
        <v>0</v>
      </c>
      <c r="L28" s="102">
        <f t="shared" si="6"/>
        <v>0</v>
      </c>
      <c r="M28" s="103">
        <f t="shared" si="6"/>
        <v>0</v>
      </c>
      <c r="N28" s="84"/>
      <c r="O28" s="84"/>
    </row>
    <row r="29" spans="1:15" ht="36.75" customHeight="1" thickBot="1" x14ac:dyDescent="0.4">
      <c r="A29" s="79" t="s">
        <v>15</v>
      </c>
      <c r="B29" s="105">
        <f t="shared" ref="B29:M29" si="7">SUM(B24:B28)</f>
        <v>0</v>
      </c>
      <c r="C29" s="105">
        <f t="shared" si="7"/>
        <v>0</v>
      </c>
      <c r="D29" s="105">
        <f t="shared" si="7"/>
        <v>0</v>
      </c>
      <c r="E29" s="105">
        <f t="shared" si="7"/>
        <v>0</v>
      </c>
      <c r="F29" s="105">
        <f t="shared" si="7"/>
        <v>0</v>
      </c>
      <c r="G29" s="105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5">
        <f t="shared" si="7"/>
        <v>0</v>
      </c>
      <c r="L29" s="105">
        <f t="shared" si="7"/>
        <v>0</v>
      </c>
      <c r="M29" s="83">
        <f t="shared" si="7"/>
        <v>0</v>
      </c>
      <c r="N29" s="95"/>
      <c r="O29" s="95"/>
    </row>
    <row r="30" spans="1:15" ht="30" customHeight="1" thickBot="1" x14ac:dyDescent="0.4">
      <c r="A30" s="107" t="s">
        <v>16</v>
      </c>
      <c r="B30" s="108">
        <f t="shared" ref="B30:M30" si="8">B22</f>
        <v>16</v>
      </c>
      <c r="C30" s="108">
        <f t="shared" si="8"/>
        <v>1</v>
      </c>
      <c r="D30" s="108">
        <f t="shared" si="8"/>
        <v>17</v>
      </c>
      <c r="E30" s="108">
        <f t="shared" si="8"/>
        <v>16</v>
      </c>
      <c r="F30" s="108">
        <f t="shared" si="8"/>
        <v>0</v>
      </c>
      <c r="G30" s="109">
        <f t="shared" si="8"/>
        <v>16</v>
      </c>
      <c r="H30" s="109">
        <f t="shared" si="8"/>
        <v>0</v>
      </c>
      <c r="I30" s="109">
        <f t="shared" si="8"/>
        <v>0</v>
      </c>
      <c r="J30" s="109">
        <f t="shared" si="8"/>
        <v>0</v>
      </c>
      <c r="K30" s="109">
        <f t="shared" si="8"/>
        <v>32</v>
      </c>
      <c r="L30" s="109">
        <f t="shared" si="8"/>
        <v>1</v>
      </c>
      <c r="M30" s="110">
        <f t="shared" si="8"/>
        <v>33</v>
      </c>
      <c r="N30" s="111"/>
      <c r="O30" s="111"/>
    </row>
    <row r="31" spans="1:15" ht="26.25" thickBot="1" x14ac:dyDescent="0.4">
      <c r="A31" s="107" t="s">
        <v>17</v>
      </c>
      <c r="B31" s="108">
        <f t="shared" ref="B31:M31" si="9">B29</f>
        <v>0</v>
      </c>
      <c r="C31" s="108">
        <f t="shared" si="9"/>
        <v>0</v>
      </c>
      <c r="D31" s="108">
        <f t="shared" si="9"/>
        <v>0</v>
      </c>
      <c r="E31" s="108">
        <f t="shared" si="9"/>
        <v>0</v>
      </c>
      <c r="F31" s="108">
        <f t="shared" si="9"/>
        <v>0</v>
      </c>
      <c r="G31" s="109">
        <f t="shared" si="9"/>
        <v>0</v>
      </c>
      <c r="H31" s="109">
        <f t="shared" si="9"/>
        <v>0</v>
      </c>
      <c r="I31" s="109">
        <f t="shared" si="9"/>
        <v>0</v>
      </c>
      <c r="J31" s="109">
        <f t="shared" si="9"/>
        <v>0</v>
      </c>
      <c r="K31" s="109">
        <f t="shared" si="9"/>
        <v>0</v>
      </c>
      <c r="L31" s="109">
        <f t="shared" si="9"/>
        <v>0</v>
      </c>
      <c r="M31" s="110">
        <f t="shared" si="9"/>
        <v>0</v>
      </c>
      <c r="N31" s="112"/>
      <c r="O31" s="112"/>
    </row>
    <row r="32" spans="1:15" ht="26.25" thickBot="1" x14ac:dyDescent="0.4">
      <c r="A32" s="113" t="s">
        <v>18</v>
      </c>
      <c r="B32" s="114">
        <f t="shared" ref="B32:M32" si="10">SUM(B30:B31)</f>
        <v>16</v>
      </c>
      <c r="C32" s="114">
        <f t="shared" si="10"/>
        <v>1</v>
      </c>
      <c r="D32" s="114">
        <f t="shared" si="10"/>
        <v>17</v>
      </c>
      <c r="E32" s="114">
        <f t="shared" si="10"/>
        <v>16</v>
      </c>
      <c r="F32" s="114">
        <f t="shared" si="10"/>
        <v>0</v>
      </c>
      <c r="G32" s="115">
        <f t="shared" si="10"/>
        <v>16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32</v>
      </c>
      <c r="L32" s="115">
        <f t="shared" si="10"/>
        <v>1</v>
      </c>
      <c r="M32" s="116">
        <f t="shared" si="10"/>
        <v>33</v>
      </c>
      <c r="N32" s="112"/>
      <c r="O32" s="112"/>
    </row>
    <row r="33" spans="1:16" ht="12" customHeight="1" x14ac:dyDescent="0.35">
      <c r="A33" s="95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6" ht="25.5" hidden="1" customHeight="1" x14ac:dyDescent="0.35">
      <c r="A34" s="95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7"/>
    </row>
    <row r="35" spans="1:16" ht="37.5" customHeight="1" x14ac:dyDescent="0.35">
      <c r="A35" s="1160" t="s">
        <v>32</v>
      </c>
      <c r="B35" s="1160"/>
      <c r="C35" s="1160"/>
      <c r="D35" s="1160"/>
      <c r="E35" s="1160"/>
      <c r="F35" s="1160"/>
      <c r="G35" s="1160"/>
      <c r="H35" s="1160"/>
      <c r="I35" s="1160"/>
      <c r="J35" s="1160"/>
      <c r="K35" s="1160"/>
      <c r="L35" s="1160"/>
      <c r="M35" s="1160"/>
      <c r="N35" s="1160"/>
      <c r="O35" s="1160"/>
      <c r="P35" s="1160"/>
    </row>
    <row r="36" spans="1:16" ht="26.25" customHeight="1" x14ac:dyDescent="0.3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</sheetData>
  <mergeCells count="12">
    <mergeCell ref="H5:J5"/>
    <mergeCell ref="K5:M6"/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E29" sqref="E29"/>
    </sheetView>
  </sheetViews>
  <sheetFormatPr defaultRowHeight="26.25" x14ac:dyDescent="0.4"/>
  <cols>
    <col min="1" max="1" width="87.85546875" style="445" customWidth="1"/>
    <col min="2" max="2" width="15" style="445" customWidth="1"/>
    <col min="3" max="3" width="12.140625" style="445" customWidth="1"/>
    <col min="4" max="4" width="11" style="904" customWidth="1"/>
    <col min="5" max="5" width="13.85546875" style="445" customWidth="1"/>
    <col min="6" max="6" width="11.85546875" style="445" customWidth="1"/>
    <col min="7" max="7" width="9.5703125" style="904" customWidth="1"/>
    <col min="8" max="8" width="13.85546875" style="445" customWidth="1"/>
    <col min="9" max="9" width="9.5703125" style="445" customWidth="1"/>
    <col min="10" max="10" width="9.5703125" style="904" customWidth="1"/>
    <col min="11" max="11" width="15.42578125" style="445" customWidth="1"/>
    <col min="12" max="12" width="13.140625" style="445" customWidth="1"/>
    <col min="13" max="13" width="10.7109375" style="904" customWidth="1"/>
    <col min="14" max="15" width="10.7109375" style="445" customWidth="1"/>
    <col min="16" max="16" width="9.140625" style="445"/>
    <col min="17" max="17" width="12.85546875" style="445" customWidth="1"/>
    <col min="18" max="18" width="23.42578125" style="445" customWidth="1"/>
    <col min="19" max="20" width="9.140625" style="445"/>
    <col min="21" max="21" width="10.5703125" style="445" customWidth="1"/>
    <col min="22" max="22" width="11.28515625" style="445" customWidth="1"/>
    <col min="23" max="16384" width="9.140625" style="445"/>
  </cols>
  <sheetData>
    <row r="1" spans="1:20" ht="25.5" customHeight="1" x14ac:dyDescent="0.4">
      <c r="A1" s="1181" t="str">
        <f>[1]СПО!B1</f>
        <v>Гуманитарно-педагогическая академия (филиал) ФГАОУ ВО «КФУ им. В. И. Вернадского» в г. Ялте</v>
      </c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902"/>
      <c r="O1" s="902"/>
      <c r="P1" s="902"/>
      <c r="Q1" s="902"/>
      <c r="R1" s="902"/>
      <c r="S1" s="902"/>
      <c r="T1" s="902"/>
    </row>
    <row r="2" spans="1:20" ht="20.25" customHeight="1" x14ac:dyDescent="0.4">
      <c r="A2" s="902"/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</row>
    <row r="3" spans="1:20" ht="24.75" customHeight="1" x14ac:dyDescent="0.4">
      <c r="A3" s="1182" t="s">
        <v>100</v>
      </c>
      <c r="B3" s="1182"/>
      <c r="C3" s="1181" t="str">
        <f>[1]СПО!F3</f>
        <v>01.07.2018 г.</v>
      </c>
      <c r="D3" s="1181"/>
      <c r="E3" s="1181"/>
      <c r="F3" s="1183" t="s">
        <v>101</v>
      </c>
      <c r="G3" s="1183"/>
      <c r="H3" s="1183"/>
      <c r="I3" s="1183"/>
      <c r="J3" s="1183"/>
      <c r="K3" s="1183"/>
      <c r="L3" s="1183"/>
      <c r="M3" s="1183"/>
      <c r="N3" s="901"/>
      <c r="O3" s="901"/>
    </row>
    <row r="4" spans="1:20" ht="33" customHeight="1" thickBot="1" x14ac:dyDescent="0.45">
      <c r="A4" s="903"/>
    </row>
    <row r="5" spans="1:20" ht="33" customHeight="1" thickBot="1" x14ac:dyDescent="0.45">
      <c r="A5" s="1175" t="s">
        <v>1</v>
      </c>
      <c r="B5" s="1178" t="s">
        <v>19</v>
      </c>
      <c r="C5" s="1179"/>
      <c r="D5" s="1180"/>
      <c r="E5" s="1178" t="s">
        <v>20</v>
      </c>
      <c r="F5" s="1179"/>
      <c r="G5" s="1180"/>
      <c r="H5" s="1178" t="s">
        <v>21</v>
      </c>
      <c r="I5" s="1179"/>
      <c r="J5" s="1180"/>
      <c r="K5" s="1184" t="s">
        <v>26</v>
      </c>
      <c r="L5" s="1185"/>
      <c r="M5" s="1186"/>
      <c r="N5" s="436"/>
      <c r="O5" s="436"/>
    </row>
    <row r="6" spans="1:20" ht="33" customHeight="1" thickBot="1" x14ac:dyDescent="0.45">
      <c r="A6" s="1176"/>
      <c r="B6" s="1190" t="s">
        <v>24</v>
      </c>
      <c r="C6" s="1191"/>
      <c r="D6" s="1192"/>
      <c r="E6" s="1190" t="s">
        <v>24</v>
      </c>
      <c r="F6" s="1191"/>
      <c r="G6" s="1192"/>
      <c r="H6" s="1190" t="s">
        <v>24</v>
      </c>
      <c r="I6" s="1191"/>
      <c r="J6" s="1192"/>
      <c r="K6" s="1187"/>
      <c r="L6" s="1188"/>
      <c r="M6" s="1189"/>
      <c r="N6" s="436"/>
      <c r="O6" s="436"/>
    </row>
    <row r="7" spans="1:20" ht="159.6" customHeight="1" thickBot="1" x14ac:dyDescent="0.45">
      <c r="A7" s="1177"/>
      <c r="B7" s="905" t="s">
        <v>5</v>
      </c>
      <c r="C7" s="906" t="s">
        <v>6</v>
      </c>
      <c r="D7" s="907" t="s">
        <v>7</v>
      </c>
      <c r="E7" s="905" t="s">
        <v>5</v>
      </c>
      <c r="F7" s="906" t="s">
        <v>6</v>
      </c>
      <c r="G7" s="907" t="s">
        <v>7</v>
      </c>
      <c r="H7" s="905" t="s">
        <v>5</v>
      </c>
      <c r="I7" s="906" t="s">
        <v>6</v>
      </c>
      <c r="J7" s="907" t="s">
        <v>7</v>
      </c>
      <c r="K7" s="905" t="s">
        <v>5</v>
      </c>
      <c r="L7" s="906" t="s">
        <v>6</v>
      </c>
      <c r="M7" s="907" t="s">
        <v>7</v>
      </c>
      <c r="N7" s="436"/>
      <c r="O7" s="436"/>
    </row>
    <row r="8" spans="1:20" s="904" customFormat="1" thickBot="1" x14ac:dyDescent="0.4">
      <c r="A8" s="908" t="s">
        <v>8</v>
      </c>
      <c r="B8" s="909">
        <f>SUM(B9:B13)</f>
        <v>2</v>
      </c>
      <c r="C8" s="910">
        <f t="shared" ref="C8:M8" si="0">SUM(C9:C13)</f>
        <v>0</v>
      </c>
      <c r="D8" s="911">
        <f t="shared" si="0"/>
        <v>2</v>
      </c>
      <c r="E8" s="912">
        <f t="shared" si="0"/>
        <v>10</v>
      </c>
      <c r="F8" s="910">
        <f t="shared" si="0"/>
        <v>1</v>
      </c>
      <c r="G8" s="911">
        <f t="shared" si="0"/>
        <v>11</v>
      </c>
      <c r="H8" s="913">
        <f t="shared" si="0"/>
        <v>9</v>
      </c>
      <c r="I8" s="910">
        <f t="shared" si="0"/>
        <v>0</v>
      </c>
      <c r="J8" s="909">
        <f t="shared" si="0"/>
        <v>9</v>
      </c>
      <c r="K8" s="914">
        <f t="shared" si="0"/>
        <v>21</v>
      </c>
      <c r="L8" s="952">
        <f t="shared" si="0"/>
        <v>1</v>
      </c>
      <c r="M8" s="953">
        <f t="shared" si="0"/>
        <v>22</v>
      </c>
      <c r="N8" s="432"/>
      <c r="O8" s="432"/>
    </row>
    <row r="9" spans="1:20" ht="30.6" customHeight="1" x14ac:dyDescent="0.4">
      <c r="A9" s="315" t="s">
        <v>27</v>
      </c>
      <c r="B9" s="617">
        <v>0</v>
      </c>
      <c r="C9" s="618">
        <v>0</v>
      </c>
      <c r="D9" s="619">
        <v>0</v>
      </c>
      <c r="E9" s="617">
        <v>0</v>
      </c>
      <c r="F9" s="618">
        <v>0</v>
      </c>
      <c r="G9" s="619">
        <v>0</v>
      </c>
      <c r="H9" s="620">
        <v>1</v>
      </c>
      <c r="I9" s="621">
        <f>I25+I17</f>
        <v>0</v>
      </c>
      <c r="J9" s="915">
        <v>1</v>
      </c>
      <c r="K9" s="954">
        <f>B9+E9+H9</f>
        <v>1</v>
      </c>
      <c r="L9" s="934">
        <f t="shared" ref="K9:M13" si="1">C9+F9+I9</f>
        <v>0</v>
      </c>
      <c r="M9" s="435">
        <f>D9+G9+J9</f>
        <v>1</v>
      </c>
      <c r="N9" s="436"/>
      <c r="O9" s="436"/>
    </row>
    <row r="10" spans="1:20" ht="27.75" customHeight="1" x14ac:dyDescent="0.4">
      <c r="A10" s="65" t="s">
        <v>28</v>
      </c>
      <c r="B10" s="617">
        <v>1</v>
      </c>
      <c r="C10" s="618">
        <v>0</v>
      </c>
      <c r="D10" s="619">
        <v>1</v>
      </c>
      <c r="E10" s="617">
        <v>3</v>
      </c>
      <c r="F10" s="618">
        <v>0</v>
      </c>
      <c r="G10" s="619">
        <v>3</v>
      </c>
      <c r="H10" s="620">
        <v>1</v>
      </c>
      <c r="I10" s="621">
        <f>I26+I18</f>
        <v>0</v>
      </c>
      <c r="J10" s="915">
        <v>1</v>
      </c>
      <c r="K10" s="916">
        <f>B10+E10+H10</f>
        <v>5</v>
      </c>
      <c r="L10" s="438">
        <f t="shared" si="1"/>
        <v>0</v>
      </c>
      <c r="M10" s="439">
        <f t="shared" si="1"/>
        <v>5</v>
      </c>
      <c r="N10" s="436"/>
      <c r="O10" s="436"/>
    </row>
    <row r="11" spans="1:20" ht="27.75" customHeight="1" x14ac:dyDescent="0.4">
      <c r="A11" s="65" t="s">
        <v>29</v>
      </c>
      <c r="B11" s="617">
        <v>1</v>
      </c>
      <c r="C11" s="618">
        <v>0</v>
      </c>
      <c r="D11" s="619">
        <v>1</v>
      </c>
      <c r="E11" s="617">
        <v>4</v>
      </c>
      <c r="F11" s="618">
        <v>0</v>
      </c>
      <c r="G11" s="619">
        <v>4</v>
      </c>
      <c r="H11" s="620">
        <v>4</v>
      </c>
      <c r="I11" s="621">
        <f>I27+I19</f>
        <v>0</v>
      </c>
      <c r="J11" s="915">
        <v>4</v>
      </c>
      <c r="K11" s="916">
        <f t="shared" si="1"/>
        <v>9</v>
      </c>
      <c r="L11" s="438">
        <f t="shared" si="1"/>
        <v>0</v>
      </c>
      <c r="M11" s="439">
        <f t="shared" si="1"/>
        <v>9</v>
      </c>
      <c r="N11" s="436"/>
      <c r="O11" s="436"/>
    </row>
    <row r="12" spans="1:20" ht="30.75" customHeight="1" x14ac:dyDescent="0.4">
      <c r="A12" s="65" t="s">
        <v>30</v>
      </c>
      <c r="B12" s="617">
        <v>0</v>
      </c>
      <c r="C12" s="618">
        <v>0</v>
      </c>
      <c r="D12" s="619">
        <v>0</v>
      </c>
      <c r="E12" s="617">
        <v>2</v>
      </c>
      <c r="F12" s="618">
        <v>1</v>
      </c>
      <c r="G12" s="619">
        <v>3</v>
      </c>
      <c r="H12" s="620">
        <v>1</v>
      </c>
      <c r="I12" s="621">
        <v>0</v>
      </c>
      <c r="J12" s="915">
        <v>1</v>
      </c>
      <c r="K12" s="916">
        <f t="shared" si="1"/>
        <v>3</v>
      </c>
      <c r="L12" s="438">
        <f t="shared" si="1"/>
        <v>1</v>
      </c>
      <c r="M12" s="439">
        <f t="shared" si="1"/>
        <v>4</v>
      </c>
      <c r="N12" s="436"/>
      <c r="O12" s="436"/>
    </row>
    <row r="13" spans="1:20" ht="32.25" customHeight="1" thickBot="1" x14ac:dyDescent="0.45">
      <c r="A13" s="65" t="s">
        <v>31</v>
      </c>
      <c r="B13" s="617">
        <v>0</v>
      </c>
      <c r="C13" s="618">
        <v>0</v>
      </c>
      <c r="D13" s="619">
        <v>0</v>
      </c>
      <c r="E13" s="617">
        <v>1</v>
      </c>
      <c r="F13" s="618">
        <v>0</v>
      </c>
      <c r="G13" s="619">
        <v>1</v>
      </c>
      <c r="H13" s="620">
        <v>2</v>
      </c>
      <c r="I13" s="621">
        <f>I29+I21</f>
        <v>0</v>
      </c>
      <c r="J13" s="915">
        <v>2</v>
      </c>
      <c r="K13" s="440">
        <f t="shared" si="1"/>
        <v>3</v>
      </c>
      <c r="L13" s="441">
        <f t="shared" si="1"/>
        <v>0</v>
      </c>
      <c r="M13" s="442">
        <f t="shared" si="1"/>
        <v>3</v>
      </c>
      <c r="N13" s="436"/>
      <c r="O13" s="436"/>
    </row>
    <row r="14" spans="1:20" ht="27" thickBot="1" x14ac:dyDescent="0.45">
      <c r="A14" s="917" t="s">
        <v>9</v>
      </c>
      <c r="B14" s="622">
        <f>SUM(B9:B13)</f>
        <v>2</v>
      </c>
      <c r="C14" s="622">
        <f t="shared" ref="C14:M14" si="2">SUM(C9:C13)</f>
        <v>0</v>
      </c>
      <c r="D14" s="622">
        <f t="shared" si="2"/>
        <v>2</v>
      </c>
      <c r="E14" s="622">
        <f t="shared" si="2"/>
        <v>10</v>
      </c>
      <c r="F14" s="622">
        <f t="shared" si="2"/>
        <v>1</v>
      </c>
      <c r="G14" s="622">
        <f t="shared" si="2"/>
        <v>11</v>
      </c>
      <c r="H14" s="622">
        <f t="shared" si="2"/>
        <v>9</v>
      </c>
      <c r="I14" s="622">
        <f t="shared" si="2"/>
        <v>0</v>
      </c>
      <c r="J14" s="622">
        <f t="shared" si="2"/>
        <v>9</v>
      </c>
      <c r="K14" s="622">
        <f t="shared" si="2"/>
        <v>21</v>
      </c>
      <c r="L14" s="622">
        <f t="shared" si="2"/>
        <v>1</v>
      </c>
      <c r="M14" s="946">
        <f t="shared" si="2"/>
        <v>22</v>
      </c>
      <c r="N14" s="436"/>
      <c r="O14" s="436"/>
    </row>
    <row r="15" spans="1:20" ht="27" customHeight="1" thickBot="1" x14ac:dyDescent="0.45">
      <c r="A15" s="917" t="s">
        <v>10</v>
      </c>
      <c r="B15" s="626"/>
      <c r="C15" s="627"/>
      <c r="D15" s="628"/>
      <c r="E15" s="626"/>
      <c r="F15" s="627"/>
      <c r="G15" s="628"/>
      <c r="H15" s="626"/>
      <c r="I15" s="627"/>
      <c r="J15" s="628"/>
      <c r="K15" s="918"/>
      <c r="L15" s="627"/>
      <c r="M15" s="919"/>
      <c r="N15" s="436"/>
      <c r="O15" s="436"/>
    </row>
    <row r="16" spans="1:20" ht="31.5" customHeight="1" thickBot="1" x14ac:dyDescent="0.45">
      <c r="A16" s="920" t="s">
        <v>11</v>
      </c>
      <c r="B16" s="632"/>
      <c r="C16" s="633"/>
      <c r="D16" s="634"/>
      <c r="E16" s="632"/>
      <c r="F16" s="633"/>
      <c r="G16" s="634"/>
      <c r="H16" s="632"/>
      <c r="I16" s="633"/>
      <c r="J16" s="634"/>
      <c r="K16" s="957"/>
      <c r="L16" s="958"/>
      <c r="M16" s="959"/>
      <c r="N16" s="921"/>
      <c r="O16" s="921"/>
    </row>
    <row r="17" spans="1:15" ht="24.95" customHeight="1" x14ac:dyDescent="0.4">
      <c r="A17" s="315" t="s">
        <v>27</v>
      </c>
      <c r="B17" s="617">
        <v>0</v>
      </c>
      <c r="C17" s="618">
        <v>0</v>
      </c>
      <c r="D17" s="619">
        <v>0</v>
      </c>
      <c r="E17" s="617">
        <v>0</v>
      </c>
      <c r="F17" s="618">
        <v>0</v>
      </c>
      <c r="G17" s="619">
        <v>0</v>
      </c>
      <c r="H17" s="620">
        <v>1</v>
      </c>
      <c r="I17" s="621">
        <f>I33+I25</f>
        <v>0</v>
      </c>
      <c r="J17" s="915">
        <v>1</v>
      </c>
      <c r="K17" s="443">
        <f>B17+E17+H17</f>
        <v>1</v>
      </c>
      <c r="L17" s="434">
        <f>C17+F17+I17</f>
        <v>0</v>
      </c>
      <c r="M17" s="956">
        <f>D17+G17+J17</f>
        <v>1</v>
      </c>
      <c r="N17" s="444"/>
      <c r="O17" s="444"/>
    </row>
    <row r="18" spans="1:15" ht="24.95" customHeight="1" x14ac:dyDescent="0.4">
      <c r="A18" s="65" t="s">
        <v>28</v>
      </c>
      <c r="B18" s="617">
        <v>1</v>
      </c>
      <c r="C18" s="618">
        <v>0</v>
      </c>
      <c r="D18" s="619">
        <v>1</v>
      </c>
      <c r="E18" s="617">
        <v>3</v>
      </c>
      <c r="F18" s="618">
        <v>0</v>
      </c>
      <c r="G18" s="619">
        <v>3</v>
      </c>
      <c r="H18" s="620">
        <v>4</v>
      </c>
      <c r="I18" s="621">
        <f>I34+I26</f>
        <v>0</v>
      </c>
      <c r="J18" s="915">
        <v>4</v>
      </c>
      <c r="K18" s="916">
        <v>5</v>
      </c>
      <c r="L18" s="438">
        <f>C18+F18+I18</f>
        <v>0</v>
      </c>
      <c r="M18" s="439">
        <v>5</v>
      </c>
      <c r="N18" s="444"/>
      <c r="O18" s="444"/>
    </row>
    <row r="19" spans="1:15" ht="24.95" customHeight="1" x14ac:dyDescent="0.4">
      <c r="A19" s="65" t="s">
        <v>29</v>
      </c>
      <c r="B19" s="617">
        <v>1</v>
      </c>
      <c r="C19" s="618">
        <v>0</v>
      </c>
      <c r="D19" s="619">
        <v>1</v>
      </c>
      <c r="E19" s="617">
        <v>4</v>
      </c>
      <c r="F19" s="618">
        <v>0</v>
      </c>
      <c r="G19" s="619">
        <v>4</v>
      </c>
      <c r="H19" s="620">
        <v>4</v>
      </c>
      <c r="I19" s="621">
        <f>I35+I27</f>
        <v>0</v>
      </c>
      <c r="J19" s="915">
        <v>4</v>
      </c>
      <c r="K19" s="916">
        <f>B19+E19+H19</f>
        <v>9</v>
      </c>
      <c r="L19" s="438">
        <f>C19+F19+I19</f>
        <v>0</v>
      </c>
      <c r="M19" s="439">
        <f>D19+G19+J19</f>
        <v>9</v>
      </c>
      <c r="N19" s="444"/>
      <c r="O19" s="444"/>
    </row>
    <row r="20" spans="1:15" ht="29.25" customHeight="1" x14ac:dyDescent="0.4">
      <c r="A20" s="65" t="s">
        <v>30</v>
      </c>
      <c r="B20" s="617">
        <v>0</v>
      </c>
      <c r="C20" s="618">
        <v>0</v>
      </c>
      <c r="D20" s="619">
        <v>0</v>
      </c>
      <c r="E20" s="617">
        <v>2</v>
      </c>
      <c r="F20" s="618">
        <v>2</v>
      </c>
      <c r="G20" s="619">
        <v>3</v>
      </c>
      <c r="H20" s="620">
        <v>1</v>
      </c>
      <c r="I20" s="621">
        <v>0</v>
      </c>
      <c r="J20" s="915">
        <v>1</v>
      </c>
      <c r="K20" s="916">
        <f>B20+E20+H20</f>
        <v>3</v>
      </c>
      <c r="L20" s="438">
        <f>C20+F20+I20</f>
        <v>2</v>
      </c>
      <c r="M20" s="439">
        <f>D20+G20+J20</f>
        <v>4</v>
      </c>
      <c r="N20" s="444"/>
      <c r="O20" s="444"/>
    </row>
    <row r="21" spans="1:15" ht="43.5" customHeight="1" thickBot="1" x14ac:dyDescent="0.45">
      <c r="A21" s="65" t="s">
        <v>31</v>
      </c>
      <c r="B21" s="617">
        <v>0</v>
      </c>
      <c r="C21" s="618">
        <v>0</v>
      </c>
      <c r="D21" s="619">
        <v>0</v>
      </c>
      <c r="E21" s="617">
        <v>1</v>
      </c>
      <c r="F21" s="618">
        <v>0</v>
      </c>
      <c r="G21" s="619">
        <v>1</v>
      </c>
      <c r="H21" s="620">
        <v>2</v>
      </c>
      <c r="I21" s="621">
        <f>I37+I29</f>
        <v>0</v>
      </c>
      <c r="J21" s="915">
        <v>2</v>
      </c>
      <c r="K21" s="440">
        <f>B21+E21+H21</f>
        <v>3</v>
      </c>
      <c r="L21" s="441">
        <f>C21+F21+I21</f>
        <v>0</v>
      </c>
      <c r="M21" s="442">
        <f>D21+G21+J21</f>
        <v>3</v>
      </c>
      <c r="N21" s="446"/>
      <c r="O21" s="446"/>
    </row>
    <row r="22" spans="1:15" ht="24.95" customHeight="1" thickBot="1" x14ac:dyDescent="0.45">
      <c r="A22" s="922" t="s">
        <v>13</v>
      </c>
      <c r="B22" s="622">
        <f t="shared" ref="B22:M22" si="3">SUM(B17:B21)</f>
        <v>2</v>
      </c>
      <c r="C22" s="622">
        <f t="shared" si="3"/>
        <v>0</v>
      </c>
      <c r="D22" s="622">
        <f t="shared" si="3"/>
        <v>2</v>
      </c>
      <c r="E22" s="622">
        <f t="shared" si="3"/>
        <v>10</v>
      </c>
      <c r="F22" s="622">
        <f t="shared" si="3"/>
        <v>2</v>
      </c>
      <c r="G22" s="622">
        <f t="shared" si="3"/>
        <v>11</v>
      </c>
      <c r="H22" s="622">
        <f t="shared" si="3"/>
        <v>12</v>
      </c>
      <c r="I22" s="622">
        <f t="shared" si="3"/>
        <v>0</v>
      </c>
      <c r="J22" s="622">
        <f t="shared" si="3"/>
        <v>12</v>
      </c>
      <c r="K22" s="622">
        <f t="shared" si="3"/>
        <v>21</v>
      </c>
      <c r="L22" s="622">
        <f t="shared" si="3"/>
        <v>2</v>
      </c>
      <c r="M22" s="946">
        <f t="shared" si="3"/>
        <v>22</v>
      </c>
      <c r="N22" s="446"/>
      <c r="O22" s="446"/>
    </row>
    <row r="23" spans="1:15" ht="24.95" customHeight="1" thickBot="1" x14ac:dyDescent="0.45">
      <c r="A23" s="923" t="s">
        <v>14</v>
      </c>
      <c r="B23" s="924"/>
      <c r="C23" s="925"/>
      <c r="D23" s="926"/>
      <c r="E23" s="924"/>
      <c r="F23" s="925"/>
      <c r="G23" s="926"/>
      <c r="H23" s="924"/>
      <c r="I23" s="925"/>
      <c r="J23" s="926"/>
      <c r="K23" s="927"/>
      <c r="L23" s="928"/>
      <c r="M23" s="929"/>
      <c r="N23" s="444"/>
      <c r="O23" s="444"/>
    </row>
    <row r="24" spans="1:15" ht="24.95" customHeight="1" x14ac:dyDescent="0.4">
      <c r="A24" s="930" t="s">
        <v>27</v>
      </c>
      <c r="B24" s="635">
        <v>0</v>
      </c>
      <c r="C24" s="636">
        <v>0</v>
      </c>
      <c r="D24" s="931">
        <v>0</v>
      </c>
      <c r="E24" s="635">
        <v>0</v>
      </c>
      <c r="F24" s="636">
        <v>0</v>
      </c>
      <c r="G24" s="931">
        <f>SUM(E24:F24)</f>
        <v>0</v>
      </c>
      <c r="H24" s="932">
        <v>0</v>
      </c>
      <c r="I24" s="637">
        <v>0</v>
      </c>
      <c r="J24" s="933">
        <f>SUM(H24:I24)</f>
        <v>0</v>
      </c>
      <c r="K24" s="927">
        <f t="shared" ref="K24:M28" si="4">B24+E24+H24</f>
        <v>0</v>
      </c>
      <c r="L24" s="934">
        <f t="shared" si="4"/>
        <v>0</v>
      </c>
      <c r="M24" s="435">
        <f t="shared" si="4"/>
        <v>0</v>
      </c>
      <c r="N24" s="444"/>
      <c r="O24" s="444"/>
    </row>
    <row r="25" spans="1:15" ht="33" customHeight="1" x14ac:dyDescent="0.4">
      <c r="A25" s="65" t="s">
        <v>28</v>
      </c>
      <c r="B25" s="617">
        <v>0</v>
      </c>
      <c r="C25" s="618">
        <v>0</v>
      </c>
      <c r="D25" s="935">
        <v>0</v>
      </c>
      <c r="E25" s="617">
        <v>0</v>
      </c>
      <c r="F25" s="618">
        <v>0</v>
      </c>
      <c r="G25" s="935">
        <f>SUM(E25:F25)</f>
        <v>0</v>
      </c>
      <c r="H25" s="936">
        <v>0</v>
      </c>
      <c r="I25" s="619">
        <v>0</v>
      </c>
      <c r="J25" s="937">
        <f>SUM(H25:I25)</f>
        <v>0</v>
      </c>
      <c r="K25" s="437">
        <f t="shared" si="4"/>
        <v>0</v>
      </c>
      <c r="L25" s="438">
        <f t="shared" si="4"/>
        <v>0</v>
      </c>
      <c r="M25" s="439">
        <f t="shared" si="4"/>
        <v>0</v>
      </c>
      <c r="N25" s="444"/>
      <c r="O25" s="444"/>
    </row>
    <row r="26" spans="1:15" ht="24.95" customHeight="1" x14ac:dyDescent="0.4">
      <c r="A26" s="65" t="s">
        <v>29</v>
      </c>
      <c r="B26" s="617">
        <v>0</v>
      </c>
      <c r="C26" s="618">
        <v>0</v>
      </c>
      <c r="D26" s="935">
        <v>0</v>
      </c>
      <c r="E26" s="617">
        <v>0</v>
      </c>
      <c r="F26" s="618">
        <v>0</v>
      </c>
      <c r="G26" s="935">
        <f>SUM(E26:F26)</f>
        <v>0</v>
      </c>
      <c r="H26" s="936">
        <v>0</v>
      </c>
      <c r="I26" s="619">
        <v>0</v>
      </c>
      <c r="J26" s="937">
        <f>SUM(H26:I26)</f>
        <v>0</v>
      </c>
      <c r="K26" s="437">
        <f t="shared" si="4"/>
        <v>0</v>
      </c>
      <c r="L26" s="438">
        <f t="shared" si="4"/>
        <v>0</v>
      </c>
      <c r="M26" s="439">
        <f t="shared" si="4"/>
        <v>0</v>
      </c>
      <c r="N26" s="446"/>
      <c r="O26" s="446"/>
    </row>
    <row r="27" spans="1:15" ht="32.25" customHeight="1" x14ac:dyDescent="0.4">
      <c r="A27" s="65" t="s">
        <v>30</v>
      </c>
      <c r="B27" s="617">
        <v>0</v>
      </c>
      <c r="C27" s="618">
        <v>0</v>
      </c>
      <c r="D27" s="935">
        <v>0</v>
      </c>
      <c r="E27" s="617">
        <v>0</v>
      </c>
      <c r="F27" s="618">
        <v>0</v>
      </c>
      <c r="G27" s="935">
        <f>SUM(E27:F27)</f>
        <v>0</v>
      </c>
      <c r="H27" s="936">
        <v>0</v>
      </c>
      <c r="I27" s="619">
        <v>0</v>
      </c>
      <c r="J27" s="937">
        <f>SUM(H27:I27)</f>
        <v>0</v>
      </c>
      <c r="K27" s="437">
        <f t="shared" si="4"/>
        <v>0</v>
      </c>
      <c r="L27" s="438">
        <f t="shared" si="4"/>
        <v>0</v>
      </c>
      <c r="M27" s="439">
        <f t="shared" si="4"/>
        <v>0</v>
      </c>
      <c r="N27" s="938"/>
      <c r="O27" s="938"/>
    </row>
    <row r="28" spans="1:15" ht="29.25" customHeight="1" thickBot="1" x14ac:dyDescent="0.45">
      <c r="A28" s="939" t="s">
        <v>31</v>
      </c>
      <c r="B28" s="638">
        <v>0</v>
      </c>
      <c r="C28" s="639">
        <v>0</v>
      </c>
      <c r="D28" s="940">
        <v>0</v>
      </c>
      <c r="E28" s="638">
        <v>0</v>
      </c>
      <c r="F28" s="639">
        <v>0</v>
      </c>
      <c r="G28" s="940">
        <f>SUM(E28:F28)</f>
        <v>0</v>
      </c>
      <c r="H28" s="941">
        <v>0</v>
      </c>
      <c r="I28" s="640">
        <v>0</v>
      </c>
      <c r="J28" s="942">
        <f>SUM(H28:I28)</f>
        <v>0</v>
      </c>
      <c r="K28" s="440">
        <f t="shared" si="4"/>
        <v>0</v>
      </c>
      <c r="L28" s="441">
        <f t="shared" si="4"/>
        <v>0</v>
      </c>
      <c r="M28" s="442">
        <f t="shared" si="4"/>
        <v>0</v>
      </c>
      <c r="N28" s="446"/>
      <c r="O28" s="446"/>
    </row>
    <row r="29" spans="1:15" ht="27" thickBot="1" x14ac:dyDescent="0.45">
      <c r="A29" s="922" t="s">
        <v>15</v>
      </c>
      <c r="B29" s="909">
        <v>0</v>
      </c>
      <c r="C29" s="909">
        <v>0</v>
      </c>
      <c r="D29" s="909">
        <v>0</v>
      </c>
      <c r="E29" s="909">
        <f t="shared" ref="E29:M29" si="5">SUM(E24:E28)</f>
        <v>0</v>
      </c>
      <c r="F29" s="909">
        <f t="shared" si="5"/>
        <v>0</v>
      </c>
      <c r="G29" s="909">
        <f t="shared" si="5"/>
        <v>0</v>
      </c>
      <c r="H29" s="909">
        <f t="shared" si="5"/>
        <v>0</v>
      </c>
      <c r="I29" s="909">
        <f t="shared" si="5"/>
        <v>0</v>
      </c>
      <c r="J29" s="909">
        <f t="shared" si="5"/>
        <v>0</v>
      </c>
      <c r="K29" s="909">
        <f t="shared" si="5"/>
        <v>0</v>
      </c>
      <c r="L29" s="909">
        <f t="shared" si="5"/>
        <v>0</v>
      </c>
      <c r="M29" s="911">
        <f t="shared" si="5"/>
        <v>0</v>
      </c>
      <c r="N29" s="444"/>
      <c r="O29" s="444"/>
    </row>
    <row r="30" spans="1:15" ht="30" customHeight="1" thickBot="1" x14ac:dyDescent="0.45">
      <c r="A30" s="943" t="s">
        <v>16</v>
      </c>
      <c r="B30" s="622">
        <f>B14</f>
        <v>2</v>
      </c>
      <c r="C30" s="622">
        <f t="shared" ref="C30:L30" si="6">C14</f>
        <v>0</v>
      </c>
      <c r="D30" s="622">
        <f t="shared" si="6"/>
        <v>2</v>
      </c>
      <c r="E30" s="622">
        <f t="shared" si="6"/>
        <v>10</v>
      </c>
      <c r="F30" s="622">
        <f t="shared" si="6"/>
        <v>1</v>
      </c>
      <c r="G30" s="622">
        <f t="shared" si="6"/>
        <v>11</v>
      </c>
      <c r="H30" s="622">
        <f t="shared" si="6"/>
        <v>9</v>
      </c>
      <c r="I30" s="622">
        <f t="shared" si="6"/>
        <v>0</v>
      </c>
      <c r="J30" s="622">
        <f t="shared" si="6"/>
        <v>9</v>
      </c>
      <c r="K30" s="622">
        <f t="shared" si="6"/>
        <v>21</v>
      </c>
      <c r="L30" s="622">
        <f t="shared" si="6"/>
        <v>1</v>
      </c>
      <c r="M30" s="946">
        <f>M14</f>
        <v>22</v>
      </c>
      <c r="N30" s="944"/>
      <c r="O30" s="944"/>
    </row>
    <row r="31" spans="1:15" ht="27" thickBot="1" x14ac:dyDescent="0.45">
      <c r="A31" s="943" t="s">
        <v>17</v>
      </c>
      <c r="B31" s="622">
        <v>0</v>
      </c>
      <c r="C31" s="622">
        <v>0</v>
      </c>
      <c r="D31" s="622">
        <v>0</v>
      </c>
      <c r="E31" s="622">
        <f t="shared" ref="E31:M31" si="7">E29</f>
        <v>0</v>
      </c>
      <c r="F31" s="622">
        <f t="shared" si="7"/>
        <v>0</v>
      </c>
      <c r="G31" s="622">
        <f t="shared" si="7"/>
        <v>0</v>
      </c>
      <c r="H31" s="622">
        <f t="shared" si="7"/>
        <v>0</v>
      </c>
      <c r="I31" s="622">
        <f t="shared" si="7"/>
        <v>0</v>
      </c>
      <c r="J31" s="945">
        <f t="shared" si="7"/>
        <v>0</v>
      </c>
      <c r="K31" s="945">
        <f t="shared" si="7"/>
        <v>0</v>
      </c>
      <c r="L31" s="945">
        <f t="shared" si="7"/>
        <v>0</v>
      </c>
      <c r="M31" s="946">
        <f t="shared" si="7"/>
        <v>0</v>
      </c>
      <c r="N31" s="947"/>
      <c r="O31" s="947"/>
    </row>
    <row r="32" spans="1:15" ht="27" thickBot="1" x14ac:dyDescent="0.45">
      <c r="A32" s="920" t="s">
        <v>18</v>
      </c>
      <c r="B32" s="948">
        <f>B22</f>
        <v>2</v>
      </c>
      <c r="C32" s="948">
        <f t="shared" ref="C32:M32" si="8">C22</f>
        <v>0</v>
      </c>
      <c r="D32" s="948">
        <f t="shared" si="8"/>
        <v>2</v>
      </c>
      <c r="E32" s="948">
        <f t="shared" si="8"/>
        <v>10</v>
      </c>
      <c r="F32" s="948">
        <f t="shared" si="8"/>
        <v>2</v>
      </c>
      <c r="G32" s="948">
        <f t="shared" si="8"/>
        <v>11</v>
      </c>
      <c r="H32" s="948">
        <f t="shared" si="8"/>
        <v>12</v>
      </c>
      <c r="I32" s="948">
        <f t="shared" si="8"/>
        <v>0</v>
      </c>
      <c r="J32" s="948">
        <f t="shared" si="8"/>
        <v>12</v>
      </c>
      <c r="K32" s="948">
        <f t="shared" si="8"/>
        <v>21</v>
      </c>
      <c r="L32" s="948">
        <f t="shared" si="8"/>
        <v>2</v>
      </c>
      <c r="M32" s="955">
        <f t="shared" si="8"/>
        <v>22</v>
      </c>
      <c r="N32" s="947"/>
      <c r="O32" s="947"/>
    </row>
    <row r="33" spans="1:16" ht="12" customHeight="1" x14ac:dyDescent="0.4">
      <c r="A33" s="444"/>
      <c r="B33" s="947"/>
      <c r="C33" s="947"/>
      <c r="D33" s="947"/>
      <c r="E33" s="947"/>
      <c r="F33" s="947"/>
      <c r="G33" s="947"/>
      <c r="H33" s="947"/>
      <c r="I33" s="947"/>
      <c r="J33" s="947"/>
      <c r="K33" s="947"/>
      <c r="L33" s="947"/>
      <c r="M33" s="947"/>
      <c r="N33" s="947"/>
      <c r="O33" s="947"/>
    </row>
    <row r="34" spans="1:16" ht="25.5" hidden="1" customHeight="1" x14ac:dyDescent="0.4">
      <c r="A34" s="444"/>
      <c r="B34" s="947"/>
      <c r="C34" s="947"/>
      <c r="D34" s="947"/>
      <c r="E34" s="947"/>
      <c r="F34" s="947"/>
      <c r="G34" s="947"/>
      <c r="H34" s="947"/>
      <c r="I34" s="947"/>
      <c r="J34" s="947"/>
      <c r="K34" s="947"/>
      <c r="L34" s="947"/>
      <c r="M34" s="947"/>
      <c r="N34" s="949"/>
    </row>
    <row r="35" spans="1:16" ht="37.5" customHeight="1" x14ac:dyDescent="0.4">
      <c r="A35" s="1174"/>
      <c r="B35" s="1174"/>
      <c r="C35" s="1174"/>
      <c r="D35" s="1174"/>
      <c r="E35" s="1174"/>
      <c r="F35" s="1174"/>
      <c r="G35" s="1174"/>
      <c r="H35" s="1174"/>
      <c r="I35" s="1174"/>
      <c r="J35" s="1174"/>
      <c r="K35" s="1174"/>
      <c r="L35" s="950"/>
      <c r="M35" s="951"/>
      <c r="N35" s="950"/>
      <c r="O35" s="950"/>
      <c r="P35" s="950"/>
    </row>
    <row r="36" spans="1:16" ht="26.25" customHeight="1" x14ac:dyDescent="0.4"/>
  </sheetData>
  <mergeCells count="13">
    <mergeCell ref="B6:D6"/>
    <mergeCell ref="E6:G6"/>
    <mergeCell ref="H6:J6"/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topLeftCell="A4" zoomScale="50" zoomScaleNormal="50" workbookViewId="0">
      <selection activeCell="U11" sqref="U11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4.7109375" style="1" customWidth="1"/>
    <col min="4" max="4" width="11" style="251" customWidth="1"/>
    <col min="5" max="5" width="15.5703125" style="1" customWidth="1"/>
    <col min="6" max="6" width="11.85546875" style="1" customWidth="1"/>
    <col min="7" max="7" width="10.7109375" style="251" customWidth="1"/>
    <col min="8" max="8" width="15.85546875" style="1" customWidth="1"/>
    <col min="9" max="9" width="11.5703125" style="1" customWidth="1"/>
    <col min="10" max="10" width="11" style="251" customWidth="1"/>
    <col min="11" max="11" width="13.5703125" style="1" customWidth="1"/>
    <col min="12" max="12" width="12.5703125" style="1" customWidth="1"/>
    <col min="13" max="13" width="11.5703125" style="251" customWidth="1"/>
    <col min="14" max="14" width="15.7109375" style="1" customWidth="1"/>
    <col min="15" max="15" width="13.140625" style="1" customWidth="1"/>
    <col min="16" max="16" width="12.140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198" t="str">
        <f>[1]СПО!B1</f>
        <v>Гуманитарно-педагогическая академия (филиал) ФГАОУ ВО «КФУ им. В. И. Вернадского» в г. Ялте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961"/>
      <c r="R1" s="961"/>
      <c r="S1" s="961"/>
      <c r="T1" s="961"/>
      <c r="U1" s="961"/>
      <c r="V1" s="961"/>
      <c r="W1" s="961"/>
    </row>
    <row r="2" spans="1:23" ht="20.25" customHeight="1" x14ac:dyDescent="0.35">
      <c r="A2" s="961"/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23" ht="24.75" customHeight="1" x14ac:dyDescent="0.35">
      <c r="A3" s="1199" t="s">
        <v>103</v>
      </c>
      <c r="B3" s="1199"/>
      <c r="C3" s="1200" t="str">
        <f>[1]СПО!F3</f>
        <v>01.07.2018 г.</v>
      </c>
      <c r="D3" s="1200"/>
      <c r="E3" s="1200"/>
      <c r="F3" s="1201" t="s">
        <v>101</v>
      </c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960"/>
      <c r="R3" s="960"/>
    </row>
    <row r="4" spans="1:23" ht="33" customHeight="1" thickBot="1" x14ac:dyDescent="0.45">
      <c r="A4" s="252"/>
      <c r="B4" s="253"/>
      <c r="C4" s="253"/>
      <c r="D4" s="310"/>
      <c r="E4" s="253"/>
      <c r="F4" s="253"/>
      <c r="G4" s="310"/>
      <c r="H4" s="253"/>
      <c r="I4" s="253"/>
      <c r="J4" s="310"/>
      <c r="K4" s="253"/>
      <c r="L4" s="253"/>
      <c r="M4" s="310"/>
      <c r="N4" s="253"/>
      <c r="O4" s="253"/>
      <c r="P4" s="253"/>
    </row>
    <row r="5" spans="1:23" ht="33" customHeight="1" thickBot="1" x14ac:dyDescent="0.4">
      <c r="A5" s="1194" t="s">
        <v>1</v>
      </c>
      <c r="B5" s="1195" t="s">
        <v>19</v>
      </c>
      <c r="C5" s="1195"/>
      <c r="D5" s="1195"/>
      <c r="E5" s="1195" t="s">
        <v>20</v>
      </c>
      <c r="F5" s="1195"/>
      <c r="G5" s="1195"/>
      <c r="H5" s="1195" t="s">
        <v>21</v>
      </c>
      <c r="I5" s="1195"/>
      <c r="J5" s="1195"/>
      <c r="K5" s="1195" t="s">
        <v>22</v>
      </c>
      <c r="L5" s="1195"/>
      <c r="M5" s="1195"/>
      <c r="N5" s="1202" t="s">
        <v>26</v>
      </c>
      <c r="O5" s="1202"/>
      <c r="P5" s="1202"/>
      <c r="Q5" s="166"/>
      <c r="R5" s="166"/>
    </row>
    <row r="6" spans="1:23" ht="33" customHeight="1" thickBot="1" x14ac:dyDescent="0.4">
      <c r="A6" s="1194"/>
      <c r="B6" s="1193" t="s">
        <v>24</v>
      </c>
      <c r="C6" s="1193"/>
      <c r="D6" s="1193"/>
      <c r="E6" s="1193" t="s">
        <v>24</v>
      </c>
      <c r="F6" s="1193"/>
      <c r="G6" s="1193"/>
      <c r="H6" s="1193" t="s">
        <v>24</v>
      </c>
      <c r="I6" s="1193"/>
      <c r="J6" s="1193"/>
      <c r="K6" s="1193" t="s">
        <v>24</v>
      </c>
      <c r="L6" s="1193"/>
      <c r="M6" s="1193"/>
      <c r="N6" s="1202"/>
      <c r="O6" s="1202"/>
      <c r="P6" s="1202"/>
      <c r="Q6" s="166"/>
      <c r="R6" s="166"/>
    </row>
    <row r="7" spans="1:23" ht="99.75" customHeight="1" thickBot="1" x14ac:dyDescent="0.4">
      <c r="A7" s="1194"/>
      <c r="B7" s="236" t="s">
        <v>5</v>
      </c>
      <c r="C7" s="237" t="s">
        <v>6</v>
      </c>
      <c r="D7" s="238" t="s">
        <v>7</v>
      </c>
      <c r="E7" s="236" t="s">
        <v>5</v>
      </c>
      <c r="F7" s="237" t="s">
        <v>6</v>
      </c>
      <c r="G7" s="238" t="s">
        <v>7</v>
      </c>
      <c r="H7" s="236" t="s">
        <v>5</v>
      </c>
      <c r="I7" s="237" t="s">
        <v>6</v>
      </c>
      <c r="J7" s="238" t="s">
        <v>7</v>
      </c>
      <c r="K7" s="236" t="s">
        <v>5</v>
      </c>
      <c r="L7" s="237" t="s">
        <v>6</v>
      </c>
      <c r="M7" s="238" t="s">
        <v>7</v>
      </c>
      <c r="N7" s="236" t="s">
        <v>5</v>
      </c>
      <c r="O7" s="237" t="s">
        <v>6</v>
      </c>
      <c r="P7" s="238" t="s">
        <v>7</v>
      </c>
      <c r="Q7" s="166"/>
      <c r="R7" s="166"/>
    </row>
    <row r="8" spans="1:23" s="251" customFormat="1" ht="36.75" customHeight="1" thickBot="1" x14ac:dyDescent="0.45">
      <c r="A8" s="11" t="s">
        <v>8</v>
      </c>
      <c r="B8" s="189">
        <f t="shared" ref="B8:P8" si="0">SUM(B9:B13)</f>
        <v>0</v>
      </c>
      <c r="C8" s="189">
        <f t="shared" si="0"/>
        <v>0</v>
      </c>
      <c r="D8" s="189">
        <f t="shared" si="0"/>
        <v>0</v>
      </c>
      <c r="E8" s="189">
        <f t="shared" si="0"/>
        <v>0</v>
      </c>
      <c r="F8" s="16">
        <f t="shared" si="0"/>
        <v>3</v>
      </c>
      <c r="G8" s="319">
        <f t="shared" si="0"/>
        <v>3</v>
      </c>
      <c r="H8" s="320">
        <f t="shared" si="0"/>
        <v>0</v>
      </c>
      <c r="I8" s="189">
        <f t="shared" si="0"/>
        <v>4</v>
      </c>
      <c r="J8" s="189">
        <f t="shared" si="0"/>
        <v>4</v>
      </c>
      <c r="K8" s="189">
        <f t="shared" si="0"/>
        <v>0</v>
      </c>
      <c r="L8" s="189">
        <f t="shared" si="0"/>
        <v>9</v>
      </c>
      <c r="M8" s="16">
        <f t="shared" si="0"/>
        <v>9</v>
      </c>
      <c r="N8" s="456">
        <f t="shared" si="0"/>
        <v>0</v>
      </c>
      <c r="O8" s="457">
        <f t="shared" si="0"/>
        <v>16</v>
      </c>
      <c r="P8" s="458">
        <f t="shared" si="0"/>
        <v>16</v>
      </c>
      <c r="Q8" s="433"/>
      <c r="R8" s="433"/>
    </row>
    <row r="9" spans="1:23" ht="29.25" customHeight="1" x14ac:dyDescent="0.35">
      <c r="A9" s="36" t="s">
        <v>27</v>
      </c>
      <c r="B9" s="643">
        <v>0</v>
      </c>
      <c r="C9" s="644">
        <v>0</v>
      </c>
      <c r="D9" s="962">
        <v>0</v>
      </c>
      <c r="E9" s="643">
        <v>0</v>
      </c>
      <c r="F9" s="644">
        <v>0</v>
      </c>
      <c r="G9" s="962">
        <v>0</v>
      </c>
      <c r="H9" s="643">
        <f t="shared" ref="H9:M9" si="1">H25+H17</f>
        <v>0</v>
      </c>
      <c r="I9" s="644">
        <f t="shared" si="1"/>
        <v>0</v>
      </c>
      <c r="J9" s="962">
        <f t="shared" si="1"/>
        <v>0</v>
      </c>
      <c r="K9" s="963">
        <f t="shared" si="1"/>
        <v>0</v>
      </c>
      <c r="L9" s="964">
        <f t="shared" si="1"/>
        <v>0</v>
      </c>
      <c r="M9" s="965">
        <f t="shared" si="1"/>
        <v>0</v>
      </c>
      <c r="N9" s="966">
        <f>B9+E9+H9+K9</f>
        <v>0</v>
      </c>
      <c r="O9" s="966">
        <f t="shared" ref="O9:P13" si="2">L9+I9+F9+C9</f>
        <v>0</v>
      </c>
      <c r="P9" s="966">
        <f t="shared" si="2"/>
        <v>0</v>
      </c>
      <c r="Q9" s="166"/>
      <c r="R9" s="166"/>
    </row>
    <row r="10" spans="1:23" s="970" customFormat="1" ht="27.75" customHeight="1" x14ac:dyDescent="0.35">
      <c r="A10" s="65" t="s">
        <v>28</v>
      </c>
      <c r="B10" s="617">
        <v>0</v>
      </c>
      <c r="C10" s="618">
        <v>0</v>
      </c>
      <c r="D10" s="967">
        <v>0</v>
      </c>
      <c r="E10" s="617">
        <f>E26+E18</f>
        <v>0</v>
      </c>
      <c r="F10" s="618">
        <v>3</v>
      </c>
      <c r="G10" s="967">
        <v>3</v>
      </c>
      <c r="H10" s="617">
        <f>H26+H18</f>
        <v>0</v>
      </c>
      <c r="I10" s="618">
        <v>4</v>
      </c>
      <c r="J10" s="967">
        <v>4</v>
      </c>
      <c r="K10" s="620">
        <f>K26+K18</f>
        <v>0</v>
      </c>
      <c r="L10" s="621">
        <v>9</v>
      </c>
      <c r="M10" s="968">
        <v>9</v>
      </c>
      <c r="N10" s="969">
        <f>B10+E10+H10+K10</f>
        <v>0</v>
      </c>
      <c r="O10" s="969">
        <f>L10+I10+F10+C10</f>
        <v>16</v>
      </c>
      <c r="P10" s="969">
        <f t="shared" si="2"/>
        <v>16</v>
      </c>
      <c r="Q10" s="436"/>
      <c r="R10" s="436"/>
    </row>
    <row r="11" spans="1:23" ht="27.75" customHeight="1" x14ac:dyDescent="0.35">
      <c r="A11" s="36" t="s">
        <v>29</v>
      </c>
      <c r="B11" s="647">
        <v>0</v>
      </c>
      <c r="C11" s="648">
        <v>0</v>
      </c>
      <c r="D11" s="971">
        <v>0</v>
      </c>
      <c r="E11" s="647">
        <f>E27+E19</f>
        <v>0</v>
      </c>
      <c r="F11" s="648">
        <f>F27+F19</f>
        <v>0</v>
      </c>
      <c r="G11" s="971">
        <f>G27+G19</f>
        <v>0</v>
      </c>
      <c r="H11" s="647">
        <f>H27+H19</f>
        <v>0</v>
      </c>
      <c r="I11" s="648">
        <f t="shared" ref="I11:J13" si="3">I27+I19</f>
        <v>0</v>
      </c>
      <c r="J11" s="971">
        <f t="shared" si="3"/>
        <v>0</v>
      </c>
      <c r="K11" s="972">
        <f>K27+K19</f>
        <v>0</v>
      </c>
      <c r="L11" s="973">
        <f t="shared" ref="L11:M13" si="4">L27+L19</f>
        <v>0</v>
      </c>
      <c r="M11" s="974">
        <f t="shared" si="4"/>
        <v>0</v>
      </c>
      <c r="N11" s="975">
        <f>B11+E11+H11+K11</f>
        <v>0</v>
      </c>
      <c r="O11" s="975">
        <f t="shared" si="2"/>
        <v>0</v>
      </c>
      <c r="P11" s="975">
        <f t="shared" si="2"/>
        <v>0</v>
      </c>
      <c r="Q11" s="166"/>
      <c r="R11" s="166"/>
    </row>
    <row r="12" spans="1:23" ht="30.75" customHeight="1" x14ac:dyDescent="0.35">
      <c r="A12" s="36" t="s">
        <v>30</v>
      </c>
      <c r="B12" s="647">
        <v>0</v>
      </c>
      <c r="C12" s="648">
        <v>0</v>
      </c>
      <c r="D12" s="971">
        <v>0</v>
      </c>
      <c r="E12" s="647">
        <f t="shared" ref="E12:G13" si="5">E27+E19</f>
        <v>0</v>
      </c>
      <c r="F12" s="648">
        <f t="shared" si="5"/>
        <v>0</v>
      </c>
      <c r="G12" s="971">
        <f t="shared" si="5"/>
        <v>0</v>
      </c>
      <c r="H12" s="647">
        <f>H28+H20</f>
        <v>0</v>
      </c>
      <c r="I12" s="648">
        <f t="shared" si="3"/>
        <v>0</v>
      </c>
      <c r="J12" s="971">
        <f t="shared" si="3"/>
        <v>0</v>
      </c>
      <c r="K12" s="972">
        <f>K28+K20</f>
        <v>0</v>
      </c>
      <c r="L12" s="973">
        <f t="shared" si="4"/>
        <v>0</v>
      </c>
      <c r="M12" s="974">
        <f t="shared" si="4"/>
        <v>0</v>
      </c>
      <c r="N12" s="975">
        <f>B12+E12+H12+K12</f>
        <v>0</v>
      </c>
      <c r="O12" s="975">
        <f t="shared" si="2"/>
        <v>0</v>
      </c>
      <c r="P12" s="975">
        <f t="shared" si="2"/>
        <v>0</v>
      </c>
      <c r="Q12" s="166"/>
      <c r="R12" s="166"/>
    </row>
    <row r="13" spans="1:23" ht="32.25" customHeight="1" thickBot="1" x14ac:dyDescent="0.4">
      <c r="A13" s="36" t="s">
        <v>31</v>
      </c>
      <c r="B13" s="647">
        <v>0</v>
      </c>
      <c r="C13" s="648">
        <v>0</v>
      </c>
      <c r="D13" s="971">
        <v>0</v>
      </c>
      <c r="E13" s="647">
        <f t="shared" si="5"/>
        <v>0</v>
      </c>
      <c r="F13" s="648">
        <f t="shared" si="5"/>
        <v>0</v>
      </c>
      <c r="G13" s="971">
        <f t="shared" si="5"/>
        <v>0</v>
      </c>
      <c r="H13" s="647">
        <f>H29+H21</f>
        <v>0</v>
      </c>
      <c r="I13" s="648">
        <f t="shared" si="3"/>
        <v>0</v>
      </c>
      <c r="J13" s="971">
        <f t="shared" si="3"/>
        <v>0</v>
      </c>
      <c r="K13" s="972">
        <f>K29+K21</f>
        <v>0</v>
      </c>
      <c r="L13" s="973">
        <f t="shared" si="4"/>
        <v>0</v>
      </c>
      <c r="M13" s="974">
        <f t="shared" si="4"/>
        <v>0</v>
      </c>
      <c r="N13" s="976">
        <f>B13+E13+H13+K13</f>
        <v>0</v>
      </c>
      <c r="O13" s="976">
        <f t="shared" si="2"/>
        <v>0</v>
      </c>
      <c r="P13" s="976">
        <f t="shared" si="2"/>
        <v>0</v>
      </c>
      <c r="Q13" s="166"/>
      <c r="R13" s="166"/>
    </row>
    <row r="14" spans="1:23" ht="36.75" customHeight="1" thickBot="1" x14ac:dyDescent="0.4">
      <c r="A14" s="185" t="s">
        <v>9</v>
      </c>
      <c r="B14" s="977">
        <f>SUM(B9:B13)</f>
        <v>0</v>
      </c>
      <c r="C14" s="978">
        <f t="shared" ref="C14:P14" si="6">SUM(C9:C13)</f>
        <v>0</v>
      </c>
      <c r="D14" s="979">
        <f t="shared" si="6"/>
        <v>0</v>
      </c>
      <c r="E14" s="980">
        <f t="shared" si="6"/>
        <v>0</v>
      </c>
      <c r="F14" s="980">
        <f t="shared" si="6"/>
        <v>3</v>
      </c>
      <c r="G14" s="981">
        <f t="shared" si="6"/>
        <v>3</v>
      </c>
      <c r="H14" s="977">
        <f t="shared" si="6"/>
        <v>0</v>
      </c>
      <c r="I14" s="978">
        <f t="shared" si="6"/>
        <v>4</v>
      </c>
      <c r="J14" s="979">
        <f t="shared" si="6"/>
        <v>4</v>
      </c>
      <c r="K14" s="980">
        <f t="shared" si="6"/>
        <v>0</v>
      </c>
      <c r="L14" s="980">
        <f t="shared" si="6"/>
        <v>9</v>
      </c>
      <c r="M14" s="981">
        <f t="shared" si="6"/>
        <v>9</v>
      </c>
      <c r="N14" s="977">
        <f t="shared" si="6"/>
        <v>0</v>
      </c>
      <c r="O14" s="978">
        <f t="shared" si="6"/>
        <v>16</v>
      </c>
      <c r="P14" s="979">
        <f t="shared" si="6"/>
        <v>16</v>
      </c>
      <c r="Q14" s="1031"/>
      <c r="R14" s="166"/>
    </row>
    <row r="15" spans="1:23" ht="27" customHeight="1" thickBot="1" x14ac:dyDescent="0.4">
      <c r="A15" s="185" t="s">
        <v>10</v>
      </c>
      <c r="B15" s="623"/>
      <c r="C15" s="624"/>
      <c r="D15" s="625"/>
      <c r="E15" s="623"/>
      <c r="F15" s="624"/>
      <c r="G15" s="625"/>
      <c r="H15" s="623"/>
      <c r="I15" s="624"/>
      <c r="J15" s="625"/>
      <c r="K15" s="982"/>
      <c r="L15" s="983"/>
      <c r="M15" s="984"/>
      <c r="N15" s="985"/>
      <c r="O15" s="322"/>
      <c r="P15" s="986"/>
      <c r="Q15" s="166"/>
      <c r="R15" s="166"/>
    </row>
    <row r="16" spans="1:23" ht="31.5" customHeight="1" thickBot="1" x14ac:dyDescent="0.4">
      <c r="A16" s="185" t="s">
        <v>11</v>
      </c>
      <c r="B16" s="629"/>
      <c r="C16" s="630"/>
      <c r="D16" s="631"/>
      <c r="E16" s="629"/>
      <c r="F16" s="630"/>
      <c r="G16" s="631"/>
      <c r="H16" s="629"/>
      <c r="I16" s="630"/>
      <c r="J16" s="631"/>
      <c r="K16" s="987"/>
      <c r="L16" s="988"/>
      <c r="M16" s="989"/>
      <c r="N16" s="990"/>
      <c r="O16" s="8"/>
      <c r="P16" s="991"/>
      <c r="Q16" s="167"/>
      <c r="R16" s="167"/>
    </row>
    <row r="17" spans="1:18" ht="24.95" customHeight="1" x14ac:dyDescent="0.35">
      <c r="A17" s="323" t="s">
        <v>27</v>
      </c>
      <c r="B17" s="643">
        <v>0</v>
      </c>
      <c r="C17" s="644">
        <v>0</v>
      </c>
      <c r="D17" s="962">
        <v>0</v>
      </c>
      <c r="E17" s="645">
        <v>0</v>
      </c>
      <c r="F17" s="645">
        <v>0</v>
      </c>
      <c r="G17" s="992">
        <f>SUM(E17:F17)</f>
        <v>0</v>
      </c>
      <c r="H17" s="645">
        <v>0</v>
      </c>
      <c r="I17" s="645">
        <v>0</v>
      </c>
      <c r="J17" s="992">
        <f>SUM(H17:I17)</f>
        <v>0</v>
      </c>
      <c r="K17" s="993">
        <v>0</v>
      </c>
      <c r="L17" s="993">
        <v>0</v>
      </c>
      <c r="M17" s="994">
        <f>SUM(K17:L17)</f>
        <v>0</v>
      </c>
      <c r="N17" s="447">
        <f>B17+E17+H17</f>
        <v>0</v>
      </c>
      <c r="O17" s="448">
        <f>C17+F17+I17</f>
        <v>0</v>
      </c>
      <c r="P17" s="449">
        <f>D17+G17+J17</f>
        <v>0</v>
      </c>
      <c r="Q17" s="9"/>
      <c r="R17" s="9"/>
    </row>
    <row r="18" spans="1:18" s="970" customFormat="1" ht="24.95" customHeight="1" x14ac:dyDescent="0.35">
      <c r="A18" s="324" t="s">
        <v>28</v>
      </c>
      <c r="B18" s="617">
        <v>0</v>
      </c>
      <c r="C18" s="618">
        <v>0</v>
      </c>
      <c r="D18" s="967">
        <v>0</v>
      </c>
      <c r="E18" s="936">
        <v>0</v>
      </c>
      <c r="F18" s="936">
        <v>3</v>
      </c>
      <c r="G18" s="995">
        <v>3</v>
      </c>
      <c r="H18" s="936">
        <v>0</v>
      </c>
      <c r="I18" s="936">
        <v>4</v>
      </c>
      <c r="J18" s="995">
        <v>4</v>
      </c>
      <c r="K18" s="996">
        <v>0</v>
      </c>
      <c r="L18" s="996">
        <v>9</v>
      </c>
      <c r="M18" s="997">
        <v>9</v>
      </c>
      <c r="N18" s="437">
        <f>B18+E18+H18</f>
        <v>0</v>
      </c>
      <c r="O18" s="438">
        <f>C18+F18+I18+L18</f>
        <v>16</v>
      </c>
      <c r="P18" s="439">
        <f>D18+G18+J18+M18</f>
        <v>16</v>
      </c>
      <c r="Q18" s="71"/>
      <c r="R18" s="71"/>
    </row>
    <row r="19" spans="1:18" ht="24.95" customHeight="1" x14ac:dyDescent="0.35">
      <c r="A19" s="324" t="s">
        <v>29</v>
      </c>
      <c r="B19" s="647">
        <v>0</v>
      </c>
      <c r="C19" s="648">
        <v>0</v>
      </c>
      <c r="D19" s="971">
        <v>0</v>
      </c>
      <c r="E19" s="649">
        <v>0</v>
      </c>
      <c r="F19" s="649">
        <v>0</v>
      </c>
      <c r="G19" s="998">
        <f>SUM(E19:F19)</f>
        <v>0</v>
      </c>
      <c r="H19" s="649">
        <v>0</v>
      </c>
      <c r="I19" s="649">
        <v>0</v>
      </c>
      <c r="J19" s="998">
        <f>SUM(H19:I19)</f>
        <v>0</v>
      </c>
      <c r="K19" s="999">
        <v>0</v>
      </c>
      <c r="L19" s="999">
        <v>0</v>
      </c>
      <c r="M19" s="1000">
        <f>SUM(K19:L19)</f>
        <v>0</v>
      </c>
      <c r="N19" s="450">
        <f>B19+E19+H19</f>
        <v>0</v>
      </c>
      <c r="O19" s="451">
        <f t="shared" ref="O19:P21" si="7">C19+F19+I19</f>
        <v>0</v>
      </c>
      <c r="P19" s="452">
        <f t="shared" si="7"/>
        <v>0</v>
      </c>
      <c r="Q19" s="9"/>
      <c r="R19" s="9"/>
    </row>
    <row r="20" spans="1:18" ht="29.25" customHeight="1" x14ac:dyDescent="0.35">
      <c r="A20" s="324" t="s">
        <v>30</v>
      </c>
      <c r="B20" s="647">
        <v>0</v>
      </c>
      <c r="C20" s="648">
        <v>0</v>
      </c>
      <c r="D20" s="971">
        <v>0</v>
      </c>
      <c r="E20" s="649">
        <v>0</v>
      </c>
      <c r="F20" s="649">
        <v>0</v>
      </c>
      <c r="G20" s="998">
        <f>SUM(E20:F20)</f>
        <v>0</v>
      </c>
      <c r="H20" s="649">
        <v>0</v>
      </c>
      <c r="I20" s="649">
        <v>0</v>
      </c>
      <c r="J20" s="998">
        <f>SUM(H20:I20)</f>
        <v>0</v>
      </c>
      <c r="K20" s="999">
        <v>0</v>
      </c>
      <c r="L20" s="999">
        <v>0</v>
      </c>
      <c r="M20" s="1000">
        <f>SUM(K20:L20)</f>
        <v>0</v>
      </c>
      <c r="N20" s="450">
        <f>B20+E20+H20</f>
        <v>0</v>
      </c>
      <c r="O20" s="451">
        <f t="shared" si="7"/>
        <v>0</v>
      </c>
      <c r="P20" s="452">
        <f t="shared" si="7"/>
        <v>0</v>
      </c>
      <c r="Q20" s="9"/>
      <c r="R20" s="9"/>
    </row>
    <row r="21" spans="1:18" ht="43.5" customHeight="1" thickBot="1" x14ac:dyDescent="0.4">
      <c r="A21" s="325" t="s">
        <v>31</v>
      </c>
      <c r="B21" s="651">
        <v>0</v>
      </c>
      <c r="C21" s="652">
        <v>0</v>
      </c>
      <c r="D21" s="1001">
        <v>0</v>
      </c>
      <c r="E21" s="653">
        <v>0</v>
      </c>
      <c r="F21" s="1002">
        <v>0</v>
      </c>
      <c r="G21" s="1003">
        <f>SUM(E21:F21)</f>
        <v>0</v>
      </c>
      <c r="H21" s="653">
        <v>0</v>
      </c>
      <c r="I21" s="1002">
        <v>0</v>
      </c>
      <c r="J21" s="1003">
        <f>SUM(H21:I21)</f>
        <v>0</v>
      </c>
      <c r="K21" s="1004">
        <v>0</v>
      </c>
      <c r="L21" s="1005">
        <v>0</v>
      </c>
      <c r="M21" s="1006">
        <f>SUM(K21:L21)</f>
        <v>0</v>
      </c>
      <c r="N21" s="453">
        <f>B21+E21+H21</f>
        <v>0</v>
      </c>
      <c r="O21" s="454">
        <f t="shared" si="7"/>
        <v>0</v>
      </c>
      <c r="P21" s="455">
        <f t="shared" si="7"/>
        <v>0</v>
      </c>
      <c r="Q21" s="168"/>
      <c r="R21" s="168"/>
    </row>
    <row r="22" spans="1:18" ht="27" thickBot="1" x14ac:dyDescent="0.4">
      <c r="A22" s="239" t="s">
        <v>13</v>
      </c>
      <c r="B22" s="616">
        <v>0</v>
      </c>
      <c r="C22" s="616">
        <v>0</v>
      </c>
      <c r="D22" s="616">
        <v>0</v>
      </c>
      <c r="E22" s="616">
        <f t="shared" ref="E22:P22" si="8">SUM(E17:E21)</f>
        <v>0</v>
      </c>
      <c r="F22" s="616">
        <f t="shared" si="8"/>
        <v>3</v>
      </c>
      <c r="G22" s="616">
        <f t="shared" si="8"/>
        <v>3</v>
      </c>
      <c r="H22" s="616">
        <f t="shared" si="8"/>
        <v>0</v>
      </c>
      <c r="I22" s="616">
        <f t="shared" si="8"/>
        <v>4</v>
      </c>
      <c r="J22" s="615">
        <f t="shared" si="8"/>
        <v>4</v>
      </c>
      <c r="K22" s="1007">
        <f t="shared" si="8"/>
        <v>0</v>
      </c>
      <c r="L22" s="1007">
        <f t="shared" si="8"/>
        <v>9</v>
      </c>
      <c r="M22" s="1008">
        <f t="shared" si="8"/>
        <v>9</v>
      </c>
      <c r="N22" s="311">
        <f t="shared" si="8"/>
        <v>0</v>
      </c>
      <c r="O22" s="1009">
        <f t="shared" si="8"/>
        <v>16</v>
      </c>
      <c r="P22" s="1010">
        <f t="shared" si="8"/>
        <v>16</v>
      </c>
      <c r="Q22" s="168"/>
      <c r="R22" s="168"/>
    </row>
    <row r="23" spans="1:18" ht="24.95" customHeight="1" thickBot="1" x14ac:dyDescent="0.4">
      <c r="A23" s="10" t="s">
        <v>14</v>
      </c>
      <c r="B23" s="641"/>
      <c r="C23" s="642"/>
      <c r="D23" s="1011"/>
      <c r="E23" s="641"/>
      <c r="F23" s="642"/>
      <c r="G23" s="1011"/>
      <c r="H23" s="641"/>
      <c r="I23" s="642"/>
      <c r="J23" s="1011"/>
      <c r="K23" s="1012"/>
      <c r="L23" s="1013"/>
      <c r="M23" s="1014"/>
      <c r="N23" s="1015"/>
      <c r="O23" s="1016"/>
      <c r="P23" s="1017"/>
      <c r="Q23" s="9"/>
      <c r="R23" s="9"/>
    </row>
    <row r="24" spans="1:18" ht="24.95" customHeight="1" x14ac:dyDescent="0.35">
      <c r="A24" s="244" t="s">
        <v>27</v>
      </c>
      <c r="B24" s="643">
        <v>0</v>
      </c>
      <c r="C24" s="644">
        <v>0</v>
      </c>
      <c r="D24" s="1018">
        <v>0</v>
      </c>
      <c r="E24" s="643">
        <v>0</v>
      </c>
      <c r="F24" s="644">
        <v>0</v>
      </c>
      <c r="G24" s="1018">
        <f>SUM(E24:F24)</f>
        <v>0</v>
      </c>
      <c r="H24" s="645">
        <v>0</v>
      </c>
      <c r="I24" s="646">
        <v>0</v>
      </c>
      <c r="J24" s="1018">
        <f>SUM(H24:I24)</f>
        <v>0</v>
      </c>
      <c r="K24" s="993">
        <v>0</v>
      </c>
      <c r="L24" s="1019">
        <v>0</v>
      </c>
      <c r="M24" s="994">
        <f>SUM(K24:L24)</f>
        <v>0</v>
      </c>
      <c r="N24" s="1020">
        <f t="shared" ref="N24:P28" si="9">B24+E24+H24+K24</f>
        <v>0</v>
      </c>
      <c r="O24" s="1021">
        <f t="shared" si="9"/>
        <v>0</v>
      </c>
      <c r="P24" s="1022">
        <f t="shared" si="9"/>
        <v>0</v>
      </c>
      <c r="Q24" s="9"/>
      <c r="R24" s="9"/>
    </row>
    <row r="25" spans="1:18" ht="33" customHeight="1" x14ac:dyDescent="0.35">
      <c r="A25" s="171" t="s">
        <v>28</v>
      </c>
      <c r="B25" s="647">
        <v>0</v>
      </c>
      <c r="C25" s="648">
        <v>0</v>
      </c>
      <c r="D25" s="998">
        <v>0</v>
      </c>
      <c r="E25" s="647">
        <v>0</v>
      </c>
      <c r="F25" s="648">
        <v>0</v>
      </c>
      <c r="G25" s="998">
        <f>SUM(E25:F25)</f>
        <v>0</v>
      </c>
      <c r="H25" s="649">
        <v>0</v>
      </c>
      <c r="I25" s="650">
        <v>0</v>
      </c>
      <c r="J25" s="998">
        <f>SUM(H25:I25)</f>
        <v>0</v>
      </c>
      <c r="K25" s="999">
        <v>0</v>
      </c>
      <c r="L25" s="1023">
        <v>0</v>
      </c>
      <c r="M25" s="1000">
        <f>SUM(K25:L25)</f>
        <v>0</v>
      </c>
      <c r="N25" s="1024">
        <f t="shared" si="9"/>
        <v>0</v>
      </c>
      <c r="O25" s="1025">
        <f t="shared" si="9"/>
        <v>0</v>
      </c>
      <c r="P25" s="1026">
        <f t="shared" si="9"/>
        <v>0</v>
      </c>
      <c r="Q25" s="9"/>
      <c r="R25" s="9"/>
    </row>
    <row r="26" spans="1:18" ht="24.95" customHeight="1" x14ac:dyDescent="0.35">
      <c r="A26" s="171" t="s">
        <v>29</v>
      </c>
      <c r="B26" s="647">
        <v>0</v>
      </c>
      <c r="C26" s="648">
        <v>0</v>
      </c>
      <c r="D26" s="998">
        <v>0</v>
      </c>
      <c r="E26" s="647">
        <v>0</v>
      </c>
      <c r="F26" s="648">
        <v>0</v>
      </c>
      <c r="G26" s="998">
        <f>SUM(E26:F26)</f>
        <v>0</v>
      </c>
      <c r="H26" s="649">
        <v>0</v>
      </c>
      <c r="I26" s="650">
        <v>0</v>
      </c>
      <c r="J26" s="998">
        <f>SUM(H26:I26)</f>
        <v>0</v>
      </c>
      <c r="K26" s="999">
        <v>0</v>
      </c>
      <c r="L26" s="1023">
        <v>0</v>
      </c>
      <c r="M26" s="1000">
        <f>SUM(K26:L26)</f>
        <v>0</v>
      </c>
      <c r="N26" s="1024">
        <f t="shared" si="9"/>
        <v>0</v>
      </c>
      <c r="O26" s="1025">
        <f t="shared" si="9"/>
        <v>0</v>
      </c>
      <c r="P26" s="1026">
        <f t="shared" si="9"/>
        <v>0</v>
      </c>
      <c r="Q26" s="168"/>
      <c r="R26" s="168"/>
    </row>
    <row r="27" spans="1:18" ht="32.25" customHeight="1" x14ac:dyDescent="0.35">
      <c r="A27" s="171" t="s">
        <v>30</v>
      </c>
      <c r="B27" s="647">
        <v>0</v>
      </c>
      <c r="C27" s="648">
        <v>0</v>
      </c>
      <c r="D27" s="998">
        <v>0</v>
      </c>
      <c r="E27" s="647">
        <v>0</v>
      </c>
      <c r="F27" s="648">
        <v>0</v>
      </c>
      <c r="G27" s="998">
        <f>SUM(E27:F27)</f>
        <v>0</v>
      </c>
      <c r="H27" s="649">
        <v>0</v>
      </c>
      <c r="I27" s="650">
        <v>0</v>
      </c>
      <c r="J27" s="998">
        <f>SUM(H27:I27)</f>
        <v>0</v>
      </c>
      <c r="K27" s="999">
        <v>0</v>
      </c>
      <c r="L27" s="1023">
        <v>0</v>
      </c>
      <c r="M27" s="1000">
        <f>SUM(K27:L27)</f>
        <v>0</v>
      </c>
      <c r="N27" s="1024">
        <f t="shared" si="9"/>
        <v>0</v>
      </c>
      <c r="O27" s="1025">
        <f t="shared" si="9"/>
        <v>0</v>
      </c>
      <c r="P27" s="1026">
        <f t="shared" si="9"/>
        <v>0</v>
      </c>
      <c r="Q27" s="173"/>
      <c r="R27" s="173"/>
    </row>
    <row r="28" spans="1:18" ht="29.25" customHeight="1" thickBot="1" x14ac:dyDescent="0.4">
      <c r="A28" s="245" t="s">
        <v>31</v>
      </c>
      <c r="B28" s="651">
        <v>0</v>
      </c>
      <c r="C28" s="652">
        <v>0</v>
      </c>
      <c r="D28" s="1003">
        <v>0</v>
      </c>
      <c r="E28" s="651">
        <v>0</v>
      </c>
      <c r="F28" s="652">
        <v>0</v>
      </c>
      <c r="G28" s="1003">
        <f>SUM(E28:F28)</f>
        <v>0</v>
      </c>
      <c r="H28" s="653">
        <v>0</v>
      </c>
      <c r="I28" s="654">
        <v>0</v>
      </c>
      <c r="J28" s="1003">
        <f>SUM(H28:I28)</f>
        <v>0</v>
      </c>
      <c r="K28" s="1004">
        <v>0</v>
      </c>
      <c r="L28" s="1027">
        <v>0</v>
      </c>
      <c r="M28" s="1006">
        <f>SUM(K28:L28)</f>
        <v>0</v>
      </c>
      <c r="N28" s="1028">
        <f t="shared" si="9"/>
        <v>0</v>
      </c>
      <c r="O28" s="1029">
        <f t="shared" si="9"/>
        <v>0</v>
      </c>
      <c r="P28" s="1030">
        <f t="shared" si="9"/>
        <v>0</v>
      </c>
      <c r="Q28" s="168"/>
      <c r="R28" s="168"/>
    </row>
    <row r="29" spans="1:18" thickBot="1" x14ac:dyDescent="0.4">
      <c r="A29" s="239" t="s">
        <v>15</v>
      </c>
      <c r="B29" s="246">
        <f t="shared" ref="B29:P29" si="10">SUM(B24:B28)</f>
        <v>0</v>
      </c>
      <c r="C29" s="246">
        <f t="shared" si="10"/>
        <v>0</v>
      </c>
      <c r="D29" s="246">
        <f t="shared" si="10"/>
        <v>0</v>
      </c>
      <c r="E29" s="246">
        <f t="shared" si="10"/>
        <v>0</v>
      </c>
      <c r="F29" s="246">
        <f t="shared" si="10"/>
        <v>0</v>
      </c>
      <c r="G29" s="246">
        <f t="shared" si="10"/>
        <v>0</v>
      </c>
      <c r="H29" s="247">
        <f t="shared" si="10"/>
        <v>0</v>
      </c>
      <c r="I29" s="247">
        <f t="shared" si="10"/>
        <v>0</v>
      </c>
      <c r="J29" s="247">
        <f t="shared" si="10"/>
        <v>0</v>
      </c>
      <c r="K29" s="247">
        <f t="shared" si="10"/>
        <v>0</v>
      </c>
      <c r="L29" s="247">
        <f t="shared" si="10"/>
        <v>0</v>
      </c>
      <c r="M29" s="247">
        <f t="shared" si="10"/>
        <v>0</v>
      </c>
      <c r="N29" s="246">
        <f t="shared" si="10"/>
        <v>0</v>
      </c>
      <c r="O29" s="246">
        <f t="shared" si="10"/>
        <v>0</v>
      </c>
      <c r="P29" s="241">
        <f t="shared" si="10"/>
        <v>0</v>
      </c>
      <c r="Q29" s="9"/>
      <c r="R29" s="9"/>
    </row>
    <row r="30" spans="1:18" thickBot="1" x14ac:dyDescent="0.4">
      <c r="A30" s="254" t="s">
        <v>16</v>
      </c>
      <c r="B30" s="7">
        <f t="shared" ref="B30:P30" si="11">B22</f>
        <v>0</v>
      </c>
      <c r="C30" s="7">
        <f t="shared" si="11"/>
        <v>0</v>
      </c>
      <c r="D30" s="7">
        <f t="shared" si="11"/>
        <v>0</v>
      </c>
      <c r="E30" s="7">
        <f t="shared" si="11"/>
        <v>0</v>
      </c>
      <c r="F30" s="7">
        <f t="shared" si="11"/>
        <v>3</v>
      </c>
      <c r="G30" s="15">
        <f t="shared" si="11"/>
        <v>3</v>
      </c>
      <c r="H30" s="15">
        <f t="shared" si="11"/>
        <v>0</v>
      </c>
      <c r="I30" s="15">
        <f t="shared" si="11"/>
        <v>4</v>
      </c>
      <c r="J30" s="15">
        <f t="shared" si="11"/>
        <v>4</v>
      </c>
      <c r="K30" s="15">
        <f t="shared" si="11"/>
        <v>0</v>
      </c>
      <c r="L30" s="15">
        <f t="shared" si="11"/>
        <v>9</v>
      </c>
      <c r="M30" s="15">
        <f t="shared" si="11"/>
        <v>9</v>
      </c>
      <c r="N30" s="15">
        <f t="shared" si="11"/>
        <v>0</v>
      </c>
      <c r="O30" s="15">
        <f t="shared" si="11"/>
        <v>16</v>
      </c>
      <c r="P30" s="14">
        <f t="shared" si="11"/>
        <v>16</v>
      </c>
      <c r="Q30" s="169"/>
      <c r="R30" s="169"/>
    </row>
    <row r="31" spans="1:18" thickBot="1" x14ac:dyDescent="0.4">
      <c r="A31" s="254" t="s">
        <v>17</v>
      </c>
      <c r="B31" s="7">
        <f t="shared" ref="B31:P31" si="12">B29</f>
        <v>0</v>
      </c>
      <c r="C31" s="7">
        <f t="shared" si="12"/>
        <v>0</v>
      </c>
      <c r="D31" s="7">
        <f t="shared" si="12"/>
        <v>0</v>
      </c>
      <c r="E31" s="7">
        <f t="shared" si="12"/>
        <v>0</v>
      </c>
      <c r="F31" s="7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12"/>
        <v>0</v>
      </c>
      <c r="O31" s="15">
        <f t="shared" si="12"/>
        <v>0</v>
      </c>
      <c r="P31" s="14">
        <f t="shared" si="12"/>
        <v>0</v>
      </c>
      <c r="Q31" s="12"/>
      <c r="R31" s="12"/>
    </row>
    <row r="32" spans="1:18" thickBot="1" x14ac:dyDescent="0.4">
      <c r="A32" s="172" t="s">
        <v>18</v>
      </c>
      <c r="B32" s="255">
        <f t="shared" ref="B32:P32" si="13">SUM(B30:B31)</f>
        <v>0</v>
      </c>
      <c r="C32" s="256">
        <f t="shared" si="13"/>
        <v>0</v>
      </c>
      <c r="D32" s="256">
        <f t="shared" si="13"/>
        <v>0</v>
      </c>
      <c r="E32" s="256">
        <f t="shared" si="13"/>
        <v>0</v>
      </c>
      <c r="F32" s="256">
        <f t="shared" si="13"/>
        <v>3</v>
      </c>
      <c r="G32" s="257">
        <f t="shared" si="13"/>
        <v>3</v>
      </c>
      <c r="H32" s="257">
        <f t="shared" si="13"/>
        <v>0</v>
      </c>
      <c r="I32" s="257">
        <f t="shared" si="13"/>
        <v>4</v>
      </c>
      <c r="J32" s="257">
        <f t="shared" si="13"/>
        <v>4</v>
      </c>
      <c r="K32" s="257">
        <f t="shared" si="13"/>
        <v>0</v>
      </c>
      <c r="L32" s="257">
        <f t="shared" si="13"/>
        <v>9</v>
      </c>
      <c r="M32" s="257">
        <f t="shared" si="13"/>
        <v>9</v>
      </c>
      <c r="N32" s="257">
        <f t="shared" si="13"/>
        <v>0</v>
      </c>
      <c r="O32" s="257">
        <f t="shared" si="13"/>
        <v>16</v>
      </c>
      <c r="P32" s="258">
        <f t="shared" si="13"/>
        <v>16</v>
      </c>
      <c r="Q32" s="12"/>
      <c r="R32" s="12"/>
    </row>
    <row r="33" spans="1:19" ht="12" customHeight="1" x14ac:dyDescent="0.35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9" ht="25.5" hidden="1" customHeight="1" x14ac:dyDescent="0.35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</row>
    <row r="35" spans="1:19" ht="37.5" customHeight="1" x14ac:dyDescent="0.35">
      <c r="A35" s="1196" t="s">
        <v>80</v>
      </c>
      <c r="B35" s="1196"/>
      <c r="C35" s="1196"/>
      <c r="D35" s="1196"/>
      <c r="E35" s="1196"/>
      <c r="F35" s="1196"/>
      <c r="G35" s="1196"/>
      <c r="H35" s="1196"/>
      <c r="I35" s="1196"/>
      <c r="J35" s="1196"/>
      <c r="K35" s="1196"/>
      <c r="L35" s="1196"/>
      <c r="M35" s="1196"/>
      <c r="N35" s="1196"/>
      <c r="O35" s="1196"/>
      <c r="P35" s="1196"/>
      <c r="Q35" s="1196"/>
      <c r="R35" s="1196"/>
      <c r="S35" s="1196"/>
    </row>
    <row r="36" spans="1:19" ht="39.950000000000003" customHeight="1" x14ac:dyDescent="0.4">
      <c r="A36" s="1197"/>
      <c r="B36" s="1197"/>
      <c r="C36" s="1197"/>
      <c r="D36" s="1197"/>
      <c r="E36" s="1197"/>
      <c r="F36" s="1197"/>
      <c r="G36" s="1197"/>
      <c r="H36" s="1197"/>
      <c r="I36" s="1197"/>
      <c r="J36" s="1197"/>
      <c r="K36" s="1197"/>
      <c r="L36" s="1197"/>
      <c r="M36" s="1197"/>
      <c r="N36" s="1197"/>
      <c r="O36" s="1197"/>
      <c r="P36" s="1197"/>
      <c r="Q36" s="13"/>
      <c r="R36" s="13"/>
      <c r="S36" s="13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3"/>
  <sheetViews>
    <sheetView zoomScale="50" zoomScaleNormal="50" workbookViewId="0">
      <selection activeCell="U11" sqref="U11"/>
    </sheetView>
  </sheetViews>
  <sheetFormatPr defaultRowHeight="25.5" x14ac:dyDescent="0.35"/>
  <cols>
    <col min="1" max="1" width="98.7109375" style="18" customWidth="1"/>
    <col min="2" max="2" width="14.42578125" style="18" customWidth="1"/>
    <col min="3" max="3" width="13.42578125" style="18" customWidth="1"/>
    <col min="4" max="4" width="12.5703125" style="18" customWidth="1"/>
    <col min="5" max="5" width="9.42578125" style="18" hidden="1" customWidth="1"/>
    <col min="6" max="6" width="10.42578125" style="18" hidden="1" customWidth="1"/>
    <col min="7" max="7" width="12.28515625" style="18" hidden="1" customWidth="1"/>
    <col min="8" max="8" width="15.42578125" style="18" customWidth="1"/>
    <col min="9" max="9" width="14.85546875" style="18" customWidth="1"/>
    <col min="10" max="10" width="14" style="18" customWidth="1"/>
    <col min="11" max="12" width="10.7109375" style="18" customWidth="1"/>
    <col min="13" max="13" width="9.140625" style="18"/>
    <col min="14" max="14" width="12.85546875" style="18" customWidth="1"/>
    <col min="15" max="15" width="23.42578125" style="18" customWidth="1"/>
    <col min="16" max="17" width="9.140625" style="18"/>
    <col min="18" max="18" width="10.5703125" style="18" bestFit="1" customWidth="1"/>
    <col min="19" max="19" width="11.28515625" style="18" customWidth="1"/>
    <col min="20" max="16384" width="9.140625" style="18"/>
  </cols>
  <sheetData>
    <row r="1" spans="1:14" ht="25.5" customHeight="1" x14ac:dyDescent="0.35">
      <c r="A1" s="1161" t="s">
        <v>0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</row>
    <row r="2" spans="1:14" ht="26.25" customHeight="1" x14ac:dyDescent="0.35">
      <c r="A2" s="1204" t="s">
        <v>108</v>
      </c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</row>
    <row r="3" spans="1:14" ht="37.5" customHeight="1" x14ac:dyDescent="0.35">
      <c r="A3" s="1161" t="s">
        <v>122</v>
      </c>
      <c r="B3" s="1161"/>
      <c r="C3" s="1161"/>
      <c r="D3" s="1161"/>
      <c r="E3" s="1161"/>
      <c r="F3" s="1161"/>
      <c r="G3" s="1161"/>
      <c r="H3" s="1161"/>
      <c r="I3" s="1161"/>
      <c r="J3" s="1161"/>
      <c r="K3" s="17"/>
      <c r="L3" s="17"/>
    </row>
    <row r="4" spans="1:14" ht="24.75" customHeight="1" thickBot="1" x14ac:dyDescent="0.4">
      <c r="A4" s="19"/>
    </row>
    <row r="5" spans="1:14" ht="33" customHeight="1" x14ac:dyDescent="0.35">
      <c r="A5" s="1162" t="s">
        <v>33</v>
      </c>
      <c r="B5" s="1206">
        <v>3</v>
      </c>
      <c r="C5" s="1207"/>
      <c r="D5" s="1208"/>
      <c r="E5" s="1206"/>
      <c r="F5" s="1207"/>
      <c r="G5" s="1208"/>
      <c r="H5" s="1168" t="s">
        <v>23</v>
      </c>
      <c r="I5" s="1169"/>
      <c r="J5" s="1170"/>
      <c r="K5" s="20"/>
      <c r="L5" s="20"/>
    </row>
    <row r="6" spans="1:14" ht="24.75" customHeight="1" thickBot="1" x14ac:dyDescent="0.4">
      <c r="A6" s="1163"/>
      <c r="B6" s="1209"/>
      <c r="C6" s="1210"/>
      <c r="D6" s="1211"/>
      <c r="E6" s="1209"/>
      <c r="F6" s="1210"/>
      <c r="G6" s="1211"/>
      <c r="H6" s="1171"/>
      <c r="I6" s="1172"/>
      <c r="J6" s="1173"/>
      <c r="K6" s="20"/>
      <c r="L6" s="20"/>
    </row>
    <row r="7" spans="1:14" ht="99.75" customHeight="1" thickBot="1" x14ac:dyDescent="0.4">
      <c r="A7" s="1205"/>
      <c r="B7" s="236" t="s">
        <v>5</v>
      </c>
      <c r="C7" s="237" t="s">
        <v>6</v>
      </c>
      <c r="D7" s="238" t="s">
        <v>7</v>
      </c>
      <c r="E7" s="236" t="s">
        <v>5</v>
      </c>
      <c r="F7" s="237" t="s">
        <v>6</v>
      </c>
      <c r="G7" s="238" t="s">
        <v>7</v>
      </c>
      <c r="H7" s="236" t="s">
        <v>5</v>
      </c>
      <c r="I7" s="237" t="s">
        <v>6</v>
      </c>
      <c r="J7" s="238" t="s">
        <v>7</v>
      </c>
      <c r="K7" s="20"/>
      <c r="L7" s="20"/>
    </row>
    <row r="8" spans="1:14" ht="30.75" customHeight="1" thickBot="1" x14ac:dyDescent="0.4">
      <c r="A8" s="121" t="s">
        <v>34</v>
      </c>
      <c r="B8" s="105"/>
      <c r="C8" s="105"/>
      <c r="D8" s="83"/>
      <c r="E8" s="174"/>
      <c r="F8" s="106"/>
      <c r="G8" s="106"/>
      <c r="H8" s="105"/>
      <c r="I8" s="105"/>
      <c r="J8" s="83"/>
      <c r="K8" s="20"/>
      <c r="L8" s="20"/>
    </row>
    <row r="9" spans="1:14" ht="39" customHeight="1" x14ac:dyDescent="0.35">
      <c r="A9" s="36" t="s">
        <v>35</v>
      </c>
      <c r="B9" s="285">
        <v>0</v>
      </c>
      <c r="C9" s="288">
        <v>0</v>
      </c>
      <c r="D9" s="459">
        <v>0</v>
      </c>
      <c r="E9" s="99"/>
      <c r="F9" s="97"/>
      <c r="G9" s="98"/>
      <c r="H9" s="1032">
        <f t="shared" ref="H9:I15" si="0">B9+E9</f>
        <v>0</v>
      </c>
      <c r="I9" s="1032">
        <f t="shared" si="0"/>
        <v>0</v>
      </c>
      <c r="J9" s="1033">
        <f t="shared" ref="J9:J17" si="1">SUM(H9:I9)</f>
        <v>0</v>
      </c>
      <c r="K9" s="20"/>
      <c r="L9" s="20"/>
    </row>
    <row r="10" spans="1:14" ht="33" customHeight="1" x14ac:dyDescent="0.35">
      <c r="A10" s="124" t="s">
        <v>36</v>
      </c>
      <c r="B10" s="99">
        <v>0</v>
      </c>
      <c r="C10" s="97">
        <v>0</v>
      </c>
      <c r="D10" s="98">
        <v>0</v>
      </c>
      <c r="E10" s="99"/>
      <c r="F10" s="97"/>
      <c r="G10" s="98"/>
      <c r="H10" s="122">
        <f t="shared" si="0"/>
        <v>0</v>
      </c>
      <c r="I10" s="122">
        <f t="shared" si="0"/>
        <v>0</v>
      </c>
      <c r="J10" s="123">
        <f t="shared" si="1"/>
        <v>0</v>
      </c>
      <c r="K10" s="20"/>
      <c r="L10" s="20"/>
    </row>
    <row r="11" spans="1:14" ht="54.75" customHeight="1" x14ac:dyDescent="0.35">
      <c r="A11" s="36" t="s">
        <v>37</v>
      </c>
      <c r="B11" s="125">
        <v>1</v>
      </c>
      <c r="C11" s="126">
        <v>0</v>
      </c>
      <c r="D11" s="98">
        <v>1</v>
      </c>
      <c r="E11" s="125"/>
      <c r="F11" s="126"/>
      <c r="G11" s="98"/>
      <c r="H11" s="122">
        <f t="shared" si="0"/>
        <v>1</v>
      </c>
      <c r="I11" s="122">
        <f t="shared" si="0"/>
        <v>0</v>
      </c>
      <c r="J11" s="123">
        <f t="shared" si="1"/>
        <v>1</v>
      </c>
      <c r="K11" s="20"/>
      <c r="L11" s="20"/>
    </row>
    <row r="12" spans="1:14" ht="54" customHeight="1" x14ac:dyDescent="0.35">
      <c r="A12" s="36" t="s">
        <v>38</v>
      </c>
      <c r="B12" s="125">
        <v>0</v>
      </c>
      <c r="C12" s="126">
        <v>0</v>
      </c>
      <c r="D12" s="98">
        <f>SUM(B12:C12)</f>
        <v>0</v>
      </c>
      <c r="E12" s="125"/>
      <c r="F12" s="126"/>
      <c r="G12" s="98"/>
      <c r="H12" s="122">
        <f t="shared" si="0"/>
        <v>0</v>
      </c>
      <c r="I12" s="122">
        <f t="shared" si="0"/>
        <v>0</v>
      </c>
      <c r="J12" s="123">
        <f t="shared" si="1"/>
        <v>0</v>
      </c>
      <c r="K12" s="20"/>
      <c r="L12" s="20"/>
    </row>
    <row r="13" spans="1:14" ht="30.75" customHeight="1" x14ac:dyDescent="0.35">
      <c r="A13" s="124" t="s">
        <v>111</v>
      </c>
      <c r="B13" s="125">
        <v>0</v>
      </c>
      <c r="C13" s="126">
        <v>0</v>
      </c>
      <c r="D13" s="98">
        <v>0</v>
      </c>
      <c r="E13" s="125"/>
      <c r="F13" s="126"/>
      <c r="G13" s="98"/>
      <c r="H13" s="122">
        <f t="shared" si="0"/>
        <v>0</v>
      </c>
      <c r="I13" s="122">
        <f t="shared" si="0"/>
        <v>0</v>
      </c>
      <c r="J13" s="123">
        <f t="shared" si="1"/>
        <v>0</v>
      </c>
      <c r="K13" s="20"/>
      <c r="L13" s="20"/>
    </row>
    <row r="14" spans="1:14" ht="55.5" customHeight="1" x14ac:dyDescent="0.35">
      <c r="A14" s="124" t="s">
        <v>112</v>
      </c>
      <c r="B14" s="125">
        <v>0</v>
      </c>
      <c r="C14" s="126">
        <v>0</v>
      </c>
      <c r="D14" s="98">
        <f>SUM(B14:C14)</f>
        <v>0</v>
      </c>
      <c r="E14" s="125"/>
      <c r="F14" s="126"/>
      <c r="G14" s="98"/>
      <c r="H14" s="122">
        <f t="shared" si="0"/>
        <v>0</v>
      </c>
      <c r="I14" s="122">
        <f t="shared" si="0"/>
        <v>0</v>
      </c>
      <c r="J14" s="123">
        <f t="shared" si="1"/>
        <v>0</v>
      </c>
      <c r="K14" s="20"/>
      <c r="L14" s="20"/>
    </row>
    <row r="15" spans="1:14" ht="51.75" customHeight="1" x14ac:dyDescent="0.35">
      <c r="A15" s="124" t="s">
        <v>39</v>
      </c>
      <c r="B15" s="125">
        <v>0</v>
      </c>
      <c r="C15" s="126">
        <v>0</v>
      </c>
      <c r="D15" s="98">
        <v>0</v>
      </c>
      <c r="E15" s="125"/>
      <c r="F15" s="126"/>
      <c r="G15" s="98"/>
      <c r="H15" s="122">
        <f t="shared" si="0"/>
        <v>0</v>
      </c>
      <c r="I15" s="122">
        <f>C15+F15</f>
        <v>0</v>
      </c>
      <c r="J15" s="123">
        <f t="shared" si="1"/>
        <v>0</v>
      </c>
      <c r="K15" s="20"/>
      <c r="L15" s="20"/>
    </row>
    <row r="16" spans="1:14" ht="33" customHeight="1" thickBot="1" x14ac:dyDescent="0.4">
      <c r="A16" s="460" t="s">
        <v>40</v>
      </c>
      <c r="B16" s="125">
        <v>0</v>
      </c>
      <c r="C16" s="126">
        <v>0</v>
      </c>
      <c r="D16" s="98">
        <v>0</v>
      </c>
      <c r="E16" s="125"/>
      <c r="F16" s="126"/>
      <c r="G16" s="98"/>
      <c r="H16" s="122">
        <f>B16+E16</f>
        <v>0</v>
      </c>
      <c r="I16" s="122">
        <f>C16+F16</f>
        <v>0</v>
      </c>
      <c r="J16" s="123">
        <f t="shared" si="1"/>
        <v>0</v>
      </c>
      <c r="K16" s="20"/>
      <c r="L16" s="20"/>
    </row>
    <row r="17" spans="1:12" ht="30" customHeight="1" thickBot="1" x14ac:dyDescent="0.4">
      <c r="A17" s="43" t="s">
        <v>41</v>
      </c>
      <c r="B17" s="46">
        <f t="shared" ref="B17:I17" si="2">SUM(B9:B16)</f>
        <v>1</v>
      </c>
      <c r="C17" s="46">
        <f t="shared" si="2"/>
        <v>0</v>
      </c>
      <c r="D17" s="46">
        <f t="shared" si="2"/>
        <v>1</v>
      </c>
      <c r="E17" s="46"/>
      <c r="F17" s="46"/>
      <c r="G17" s="46"/>
      <c r="H17" s="46">
        <f t="shared" si="2"/>
        <v>1</v>
      </c>
      <c r="I17" s="46">
        <f t="shared" si="2"/>
        <v>0</v>
      </c>
      <c r="J17" s="331">
        <f t="shared" si="1"/>
        <v>1</v>
      </c>
      <c r="K17" s="20"/>
      <c r="L17" s="20"/>
    </row>
    <row r="18" spans="1:12" ht="30.75" customHeight="1" thickBot="1" x14ac:dyDescent="0.4">
      <c r="A18" s="113" t="s">
        <v>10</v>
      </c>
      <c r="B18" s="127"/>
      <c r="C18" s="127"/>
      <c r="D18" s="127"/>
      <c r="E18" s="127"/>
      <c r="F18" s="127"/>
      <c r="G18" s="127"/>
      <c r="H18" s="127"/>
      <c r="I18" s="127"/>
      <c r="J18" s="128"/>
      <c r="K18" s="20"/>
      <c r="L18" s="20"/>
    </row>
    <row r="19" spans="1:12" ht="31.5" customHeight="1" x14ac:dyDescent="0.35">
      <c r="A19" s="54" t="s">
        <v>11</v>
      </c>
      <c r="B19" s="463"/>
      <c r="C19" s="463"/>
      <c r="D19" s="464"/>
      <c r="E19" s="87"/>
      <c r="F19" s="326"/>
      <c r="G19" s="327"/>
      <c r="H19" s="461"/>
      <c r="I19" s="462"/>
      <c r="J19" s="328"/>
      <c r="K19" s="64"/>
      <c r="L19" s="64"/>
    </row>
    <row r="20" spans="1:12" ht="52.5" x14ac:dyDescent="0.35">
      <c r="A20" s="36" t="s">
        <v>35</v>
      </c>
      <c r="B20" s="285">
        <v>0</v>
      </c>
      <c r="C20" s="288">
        <v>0</v>
      </c>
      <c r="D20" s="459">
        <v>0</v>
      </c>
      <c r="E20" s="99"/>
      <c r="F20" s="97"/>
      <c r="G20" s="98"/>
      <c r="H20" s="122">
        <f t="shared" ref="H20:I27" si="3">B20+E20</f>
        <v>0</v>
      </c>
      <c r="I20" s="122">
        <f t="shared" si="3"/>
        <v>0</v>
      </c>
      <c r="J20" s="123">
        <f t="shared" ref="J20:J27" si="4">SUM(H20:I20)</f>
        <v>0</v>
      </c>
      <c r="K20" s="95"/>
      <c r="L20" s="95"/>
    </row>
    <row r="21" spans="1:12" ht="26.25" x14ac:dyDescent="0.35">
      <c r="A21" s="124" t="s">
        <v>36</v>
      </c>
      <c r="B21" s="99">
        <v>0</v>
      </c>
      <c r="C21" s="97">
        <v>0</v>
      </c>
      <c r="D21" s="98">
        <v>0</v>
      </c>
      <c r="E21" s="99"/>
      <c r="F21" s="97"/>
      <c r="G21" s="98"/>
      <c r="H21" s="122">
        <f t="shared" si="3"/>
        <v>0</v>
      </c>
      <c r="I21" s="122">
        <f t="shared" si="3"/>
        <v>0</v>
      </c>
      <c r="J21" s="123">
        <f t="shared" si="4"/>
        <v>0</v>
      </c>
      <c r="K21" s="95"/>
      <c r="L21" s="95"/>
    </row>
    <row r="22" spans="1:12" ht="24.95" customHeight="1" x14ac:dyDescent="0.35">
      <c r="A22" s="36" t="s">
        <v>37</v>
      </c>
      <c r="B22" s="125">
        <v>1</v>
      </c>
      <c r="C22" s="126">
        <v>0</v>
      </c>
      <c r="D22" s="98">
        <v>1</v>
      </c>
      <c r="E22" s="125"/>
      <c r="F22" s="126"/>
      <c r="G22" s="98"/>
      <c r="H22" s="122">
        <f t="shared" si="3"/>
        <v>1</v>
      </c>
      <c r="I22" s="122">
        <f t="shared" si="3"/>
        <v>0</v>
      </c>
      <c r="J22" s="123">
        <f t="shared" si="4"/>
        <v>1</v>
      </c>
      <c r="K22" s="95"/>
      <c r="L22" s="95"/>
    </row>
    <row r="23" spans="1:12" ht="52.5" x14ac:dyDescent="0.35">
      <c r="A23" s="36" t="s">
        <v>38</v>
      </c>
      <c r="B23" s="125">
        <v>0</v>
      </c>
      <c r="C23" s="126">
        <v>0</v>
      </c>
      <c r="D23" s="98">
        <f>SUM(B23:C23)</f>
        <v>0</v>
      </c>
      <c r="E23" s="125"/>
      <c r="F23" s="126"/>
      <c r="G23" s="98"/>
      <c r="H23" s="122">
        <f t="shared" si="3"/>
        <v>0</v>
      </c>
      <c r="I23" s="122">
        <f t="shared" si="3"/>
        <v>0</v>
      </c>
      <c r="J23" s="123">
        <f t="shared" si="4"/>
        <v>0</v>
      </c>
      <c r="K23" s="95"/>
      <c r="L23" s="95"/>
    </row>
    <row r="24" spans="1:12" ht="24.95" customHeight="1" x14ac:dyDescent="0.35">
      <c r="A24" s="124" t="s">
        <v>111</v>
      </c>
      <c r="B24" s="125">
        <v>0</v>
      </c>
      <c r="C24" s="126">
        <v>0</v>
      </c>
      <c r="D24" s="98">
        <v>0</v>
      </c>
      <c r="E24" s="125"/>
      <c r="F24" s="126"/>
      <c r="G24" s="98"/>
      <c r="H24" s="122">
        <f t="shared" si="3"/>
        <v>0</v>
      </c>
      <c r="I24" s="122">
        <f t="shared" si="3"/>
        <v>0</v>
      </c>
      <c r="J24" s="123">
        <f t="shared" si="4"/>
        <v>0</v>
      </c>
      <c r="K24" s="95"/>
      <c r="L24" s="95"/>
    </row>
    <row r="25" spans="1:12" ht="24.95" customHeight="1" x14ac:dyDescent="0.35">
      <c r="A25" s="124" t="s">
        <v>112</v>
      </c>
      <c r="B25" s="125">
        <v>0</v>
      </c>
      <c r="C25" s="126">
        <v>0</v>
      </c>
      <c r="D25" s="98">
        <f>SUM(B25:C25)</f>
        <v>0</v>
      </c>
      <c r="E25" s="125"/>
      <c r="F25" s="126"/>
      <c r="G25" s="98"/>
      <c r="H25" s="122">
        <f t="shared" si="3"/>
        <v>0</v>
      </c>
      <c r="I25" s="122">
        <f t="shared" si="3"/>
        <v>0</v>
      </c>
      <c r="J25" s="123">
        <f t="shared" si="4"/>
        <v>0</v>
      </c>
      <c r="K25" s="95"/>
      <c r="L25" s="95"/>
    </row>
    <row r="26" spans="1:12" ht="24.95" customHeight="1" x14ac:dyDescent="0.35">
      <c r="A26" s="124" t="s">
        <v>39</v>
      </c>
      <c r="B26" s="125">
        <v>0</v>
      </c>
      <c r="C26" s="126">
        <v>0</v>
      </c>
      <c r="D26" s="98">
        <f>SUM(B26:C26)</f>
        <v>0</v>
      </c>
      <c r="E26" s="125"/>
      <c r="F26" s="126"/>
      <c r="G26" s="98"/>
      <c r="H26" s="122">
        <f t="shared" si="3"/>
        <v>0</v>
      </c>
      <c r="I26" s="122">
        <f t="shared" si="3"/>
        <v>0</v>
      </c>
      <c r="J26" s="123">
        <f t="shared" si="4"/>
        <v>0</v>
      </c>
      <c r="K26" s="95"/>
      <c r="L26" s="95"/>
    </row>
    <row r="27" spans="1:12" ht="24.95" customHeight="1" thickBot="1" x14ac:dyDescent="0.4">
      <c r="A27" s="460" t="s">
        <v>40</v>
      </c>
      <c r="B27" s="125">
        <v>0</v>
      </c>
      <c r="C27" s="126">
        <v>0</v>
      </c>
      <c r="D27" s="98">
        <v>0</v>
      </c>
      <c r="E27" s="125"/>
      <c r="F27" s="126"/>
      <c r="G27" s="98"/>
      <c r="H27" s="122">
        <f t="shared" si="3"/>
        <v>0</v>
      </c>
      <c r="I27" s="122">
        <f t="shared" si="3"/>
        <v>0</v>
      </c>
      <c r="J27" s="123">
        <f t="shared" si="4"/>
        <v>0</v>
      </c>
      <c r="K27" s="95"/>
      <c r="L27" s="95"/>
    </row>
    <row r="28" spans="1:12" ht="24.95" customHeight="1" thickBot="1" x14ac:dyDescent="0.4">
      <c r="A28" s="129" t="s">
        <v>13</v>
      </c>
      <c r="B28" s="175">
        <f t="shared" ref="B28:I28" si="5">SUM(B20:B27)</f>
        <v>1</v>
      </c>
      <c r="C28" s="175">
        <f t="shared" si="5"/>
        <v>0</v>
      </c>
      <c r="D28" s="175">
        <f t="shared" si="5"/>
        <v>1</v>
      </c>
      <c r="E28" s="175"/>
      <c r="F28" s="175"/>
      <c r="G28" s="106"/>
      <c r="H28" s="175">
        <f t="shared" si="5"/>
        <v>1</v>
      </c>
      <c r="I28" s="175">
        <f t="shared" si="5"/>
        <v>0</v>
      </c>
      <c r="J28" s="83">
        <f>SUM(H28:I28)</f>
        <v>1</v>
      </c>
      <c r="K28" s="84"/>
      <c r="L28" s="84"/>
    </row>
    <row r="29" spans="1:12" ht="24.95" customHeight="1" x14ac:dyDescent="0.35">
      <c r="A29" s="130" t="s">
        <v>42</v>
      </c>
      <c r="B29" s="280"/>
      <c r="C29" s="329"/>
      <c r="D29" s="316"/>
      <c r="E29" s="280"/>
      <c r="F29" s="329"/>
      <c r="G29" s="316"/>
      <c r="H29" s="280"/>
      <c r="I29" s="329"/>
      <c r="J29" s="330"/>
      <c r="K29" s="95"/>
      <c r="L29" s="95"/>
    </row>
    <row r="30" spans="1:12" ht="24.95" customHeight="1" thickBot="1" x14ac:dyDescent="0.4">
      <c r="A30" s="36"/>
      <c r="B30" s="99"/>
      <c r="C30" s="97"/>
      <c r="D30" s="98"/>
      <c r="E30" s="99"/>
      <c r="F30" s="97"/>
      <c r="G30" s="98"/>
      <c r="H30" s="122"/>
      <c r="I30" s="131"/>
      <c r="J30" s="123"/>
      <c r="K30" s="95"/>
      <c r="L30" s="95"/>
    </row>
    <row r="31" spans="1:12" ht="28.5" customHeight="1" thickBot="1" x14ac:dyDescent="0.4">
      <c r="A31" s="79" t="s">
        <v>43</v>
      </c>
      <c r="B31" s="108">
        <f t="shared" ref="B31:J31" si="6">SUM(B30:B30)</f>
        <v>0</v>
      </c>
      <c r="C31" s="108">
        <f t="shared" si="6"/>
        <v>0</v>
      </c>
      <c r="D31" s="108">
        <f t="shared" si="6"/>
        <v>0</v>
      </c>
      <c r="E31" s="108"/>
      <c r="F31" s="108"/>
      <c r="G31" s="109"/>
      <c r="H31" s="108">
        <f t="shared" si="6"/>
        <v>0</v>
      </c>
      <c r="I31" s="108">
        <f t="shared" si="6"/>
        <v>0</v>
      </c>
      <c r="J31" s="110">
        <f t="shared" si="6"/>
        <v>0</v>
      </c>
      <c r="K31" s="95"/>
      <c r="L31" s="95"/>
    </row>
    <row r="32" spans="1:12" ht="35.25" customHeight="1" x14ac:dyDescent="0.35">
      <c r="A32" s="85" t="s">
        <v>44</v>
      </c>
      <c r="B32" s="86"/>
      <c r="C32" s="87"/>
      <c r="D32" s="132"/>
      <c r="E32" s="87"/>
      <c r="F32" s="87"/>
      <c r="G32" s="88"/>
      <c r="H32" s="86"/>
      <c r="I32" s="87"/>
      <c r="J32" s="133"/>
      <c r="K32" s="95"/>
      <c r="L32" s="95"/>
    </row>
    <row r="33" spans="1:16" ht="24.95" customHeight="1" thickBot="1" x14ac:dyDescent="0.4">
      <c r="A33" s="36"/>
      <c r="B33" s="99"/>
      <c r="C33" s="97"/>
      <c r="D33" s="134"/>
      <c r="E33" s="100"/>
      <c r="F33" s="97"/>
      <c r="G33" s="98"/>
      <c r="H33" s="122"/>
      <c r="I33" s="131"/>
      <c r="J33" s="123"/>
      <c r="K33" s="95"/>
      <c r="L33" s="95"/>
    </row>
    <row r="34" spans="1:16" ht="24.95" customHeight="1" thickBot="1" x14ac:dyDescent="0.4">
      <c r="A34" s="79" t="s">
        <v>15</v>
      </c>
      <c r="B34" s="105">
        <f t="shared" ref="B34:J34" si="7">SUM(B33:B33)</f>
        <v>0</v>
      </c>
      <c r="C34" s="105">
        <f t="shared" si="7"/>
        <v>0</v>
      </c>
      <c r="D34" s="83">
        <f t="shared" si="7"/>
        <v>0</v>
      </c>
      <c r="E34" s="135"/>
      <c r="F34" s="105"/>
      <c r="G34" s="105"/>
      <c r="H34" s="105">
        <f t="shared" si="7"/>
        <v>0</v>
      </c>
      <c r="I34" s="105">
        <f t="shared" si="7"/>
        <v>0</v>
      </c>
      <c r="J34" s="83">
        <f t="shared" si="7"/>
        <v>0</v>
      </c>
      <c r="K34" s="95"/>
      <c r="L34" s="95"/>
    </row>
    <row r="35" spans="1:16" ht="30" customHeight="1" thickBot="1" x14ac:dyDescent="0.4">
      <c r="A35" s="107" t="s">
        <v>16</v>
      </c>
      <c r="B35" s="108">
        <f>B28</f>
        <v>1</v>
      </c>
      <c r="C35" s="108">
        <f>C28</f>
        <v>0</v>
      </c>
      <c r="D35" s="108">
        <f>D28</f>
        <v>1</v>
      </c>
      <c r="E35" s="108"/>
      <c r="F35" s="108"/>
      <c r="G35" s="108"/>
      <c r="H35" s="108">
        <f>B35+E35</f>
        <v>1</v>
      </c>
      <c r="I35" s="108">
        <f>C35+F35</f>
        <v>0</v>
      </c>
      <c r="J35" s="110">
        <f>SUM(H35:I35)</f>
        <v>1</v>
      </c>
      <c r="K35" s="111"/>
      <c r="L35" s="111"/>
    </row>
    <row r="36" spans="1:16" ht="26.25" thickBot="1" x14ac:dyDescent="0.4">
      <c r="A36" s="107" t="s">
        <v>45</v>
      </c>
      <c r="B36" s="108">
        <f>B31</f>
        <v>0</v>
      </c>
      <c r="C36" s="108">
        <f>C31</f>
        <v>0</v>
      </c>
      <c r="D36" s="108">
        <f>D31</f>
        <v>0</v>
      </c>
      <c r="E36" s="108"/>
      <c r="F36" s="108"/>
      <c r="G36" s="108"/>
      <c r="H36" s="108">
        <f>B36+E36</f>
        <v>0</v>
      </c>
      <c r="I36" s="108">
        <f>C36+F36</f>
        <v>0</v>
      </c>
      <c r="J36" s="110">
        <f>SUM(H36:I36)</f>
        <v>0</v>
      </c>
      <c r="K36" s="112"/>
      <c r="L36" s="112"/>
    </row>
    <row r="37" spans="1:16" ht="26.25" thickBot="1" x14ac:dyDescent="0.4">
      <c r="A37" s="107" t="s">
        <v>17</v>
      </c>
      <c r="B37" s="108">
        <f>B34</f>
        <v>0</v>
      </c>
      <c r="C37" s="108">
        <f>C34</f>
        <v>0</v>
      </c>
      <c r="D37" s="108">
        <f>D34</f>
        <v>0</v>
      </c>
      <c r="E37" s="108"/>
      <c r="F37" s="108"/>
      <c r="G37" s="108"/>
      <c r="H37" s="108">
        <f>B37+E37</f>
        <v>0</v>
      </c>
      <c r="I37" s="108">
        <f>C37+E37</f>
        <v>0</v>
      </c>
      <c r="J37" s="110">
        <f>SUM(H37:I37)</f>
        <v>0</v>
      </c>
      <c r="K37" s="112"/>
      <c r="L37" s="112"/>
    </row>
    <row r="38" spans="1:16" ht="26.25" thickBot="1" x14ac:dyDescent="0.4">
      <c r="A38" s="113" t="s">
        <v>18</v>
      </c>
      <c r="B38" s="114">
        <f>SUM(B35:B37)</f>
        <v>1</v>
      </c>
      <c r="C38" s="114">
        <f>SUM(C35:C37)</f>
        <v>0</v>
      </c>
      <c r="D38" s="114">
        <f>SUM(D35:D37)</f>
        <v>1</v>
      </c>
      <c r="E38" s="114"/>
      <c r="F38" s="114"/>
      <c r="G38" s="114"/>
      <c r="H38" s="114">
        <f>SUM(H35:H37)</f>
        <v>1</v>
      </c>
      <c r="I38" s="114">
        <f>SUM(I35:I37)</f>
        <v>0</v>
      </c>
      <c r="J38" s="116">
        <f>SUM(J35:J37)</f>
        <v>1</v>
      </c>
      <c r="K38" s="112"/>
      <c r="L38" s="112"/>
    </row>
    <row r="39" spans="1:16" ht="25.5" hidden="1" customHeight="1" x14ac:dyDescent="0.35">
      <c r="A39" s="95"/>
      <c r="B39" s="112"/>
      <c r="C39" s="112"/>
      <c r="D39" s="112"/>
      <c r="E39" s="112"/>
      <c r="F39" s="112"/>
      <c r="G39" s="112"/>
      <c r="H39" s="112"/>
      <c r="I39" s="112"/>
      <c r="J39" s="112"/>
      <c r="K39" s="117"/>
    </row>
    <row r="40" spans="1:16" x14ac:dyDescent="0.35">
      <c r="A40" s="95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6" ht="30.75" customHeight="1" x14ac:dyDescent="0.35">
      <c r="A41" s="1203"/>
      <c r="B41" s="1203"/>
      <c r="C41" s="1203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3"/>
      <c r="P41" s="1203"/>
    </row>
    <row r="42" spans="1:16" x14ac:dyDescent="0.35"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6" ht="45" customHeight="1" x14ac:dyDescent="0.35">
      <c r="B43" s="112"/>
      <c r="C43" s="112"/>
      <c r="D43" s="112"/>
      <c r="E43" s="112"/>
      <c r="F43" s="112"/>
      <c r="G43" s="112"/>
      <c r="H43" s="112"/>
      <c r="I43" s="112"/>
      <c r="J43" s="112"/>
    </row>
  </sheetData>
  <mergeCells count="8">
    <mergeCell ref="A41:P41"/>
    <mergeCell ref="A1:N1"/>
    <mergeCell ref="A2:N2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2"/>
  <sheetViews>
    <sheetView zoomScale="55" zoomScaleNormal="55" workbookViewId="0">
      <selection activeCell="I12" sqref="I12"/>
    </sheetView>
  </sheetViews>
  <sheetFormatPr defaultRowHeight="33" customHeight="1" x14ac:dyDescent="0.35"/>
  <cols>
    <col min="1" max="1" width="83" style="18" customWidth="1"/>
    <col min="2" max="2" width="17.7109375" style="18" customWidth="1"/>
    <col min="3" max="3" width="16.85546875" style="18" customWidth="1"/>
    <col min="4" max="4" width="14.85546875" style="18" customWidth="1"/>
    <col min="5" max="5" width="15" style="18" customWidth="1"/>
    <col min="6" max="6" width="12.140625" style="18" customWidth="1"/>
    <col min="7" max="7" width="11" style="18" customWidth="1"/>
    <col min="8" max="8" width="14.5703125" style="18" customWidth="1"/>
    <col min="9" max="9" width="13" style="18" customWidth="1"/>
    <col min="10" max="10" width="12.28515625" style="18" customWidth="1"/>
    <col min="11" max="11" width="15.5703125" style="18" customWidth="1"/>
    <col min="12" max="12" width="12.5703125" style="18" customWidth="1"/>
    <col min="13" max="13" width="12.7109375" style="18" customWidth="1"/>
    <col min="14" max="14" width="15.7109375" style="18" customWidth="1"/>
    <col min="15" max="15" width="16.5703125" style="18" customWidth="1"/>
    <col min="16" max="16" width="11.85546875" style="18" customWidth="1"/>
    <col min="17" max="18" width="10.7109375" style="18" customWidth="1"/>
    <col min="19" max="19" width="9.140625" style="18"/>
    <col min="20" max="20" width="12.85546875" style="18" customWidth="1"/>
    <col min="21" max="21" width="23.42578125" style="18" customWidth="1"/>
    <col min="22" max="23" width="9.140625" style="18"/>
    <col min="24" max="24" width="10.5703125" style="18" bestFit="1" customWidth="1"/>
    <col min="25" max="25" width="11.28515625" style="18" customWidth="1"/>
    <col min="26" max="16384" width="9.140625" style="18"/>
  </cols>
  <sheetData>
    <row r="1" spans="1:73" ht="45.75" customHeight="1" x14ac:dyDescent="0.35">
      <c r="A1" s="1161" t="s">
        <v>46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37"/>
      <c r="R1" s="137"/>
      <c r="S1" s="137"/>
      <c r="T1" s="137"/>
    </row>
    <row r="2" spans="1:73" ht="37.5" customHeight="1" x14ac:dyDescent="0.35">
      <c r="A2" s="1161" t="s">
        <v>131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7"/>
      <c r="R2" s="17"/>
    </row>
    <row r="3" spans="1:73" ht="33" customHeight="1" thickBot="1" x14ac:dyDescent="0.4">
      <c r="A3" s="19"/>
    </row>
    <row r="4" spans="1:73" ht="33" customHeight="1" x14ac:dyDescent="0.35">
      <c r="A4" s="1162" t="s">
        <v>1</v>
      </c>
      <c r="B4" s="1206" t="s">
        <v>47</v>
      </c>
      <c r="C4" s="1207"/>
      <c r="D4" s="1208"/>
      <c r="E4" s="1207" t="s">
        <v>2</v>
      </c>
      <c r="F4" s="1207"/>
      <c r="G4" s="1208"/>
      <c r="H4" s="1206" t="s">
        <v>3</v>
      </c>
      <c r="I4" s="1207"/>
      <c r="J4" s="1208"/>
      <c r="K4" s="1206" t="s">
        <v>4</v>
      </c>
      <c r="L4" s="1207"/>
      <c r="M4" s="1208"/>
      <c r="N4" s="1168" t="s">
        <v>48</v>
      </c>
      <c r="O4" s="1169"/>
      <c r="P4" s="1170"/>
      <c r="Q4" s="20"/>
      <c r="R4" s="20"/>
    </row>
    <row r="5" spans="1:73" ht="18" customHeight="1" thickBot="1" x14ac:dyDescent="0.4">
      <c r="A5" s="1163"/>
      <c r="B5" s="1214"/>
      <c r="C5" s="1215"/>
      <c r="D5" s="1216"/>
      <c r="E5" s="1210"/>
      <c r="F5" s="1210"/>
      <c r="G5" s="1211"/>
      <c r="H5" s="1209"/>
      <c r="I5" s="1210"/>
      <c r="J5" s="1211"/>
      <c r="K5" s="1214"/>
      <c r="L5" s="1215"/>
      <c r="M5" s="1216"/>
      <c r="N5" s="1171"/>
      <c r="O5" s="1172"/>
      <c r="P5" s="1173"/>
      <c r="Q5" s="20"/>
      <c r="R5" s="20"/>
    </row>
    <row r="6" spans="1:73" ht="91.5" customHeight="1" thickBot="1" x14ac:dyDescent="0.4">
      <c r="A6" s="1213"/>
      <c r="B6" s="266" t="s">
        <v>5</v>
      </c>
      <c r="C6" s="267" t="s">
        <v>6</v>
      </c>
      <c r="D6" s="200" t="s">
        <v>7</v>
      </c>
      <c r="E6" s="266" t="s">
        <v>5</v>
      </c>
      <c r="F6" s="267" t="s">
        <v>6</v>
      </c>
      <c r="G6" s="200" t="s">
        <v>7</v>
      </c>
      <c r="H6" s="266" t="s">
        <v>5</v>
      </c>
      <c r="I6" s="267" t="s">
        <v>6</v>
      </c>
      <c r="J6" s="200" t="s">
        <v>7</v>
      </c>
      <c r="K6" s="266" t="s">
        <v>5</v>
      </c>
      <c r="L6" s="267" t="s">
        <v>6</v>
      </c>
      <c r="M6" s="200" t="s">
        <v>7</v>
      </c>
      <c r="N6" s="266" t="s">
        <v>5</v>
      </c>
      <c r="O6" s="267" t="s">
        <v>6</v>
      </c>
      <c r="P6" s="200" t="s">
        <v>7</v>
      </c>
      <c r="Q6" s="20"/>
      <c r="R6" s="20"/>
    </row>
    <row r="7" spans="1:73" ht="27" customHeight="1" thickBot="1" x14ac:dyDescent="0.4">
      <c r="A7" s="470" t="s">
        <v>8</v>
      </c>
      <c r="B7" s="471"/>
      <c r="C7" s="472"/>
      <c r="D7" s="473"/>
      <c r="E7" s="474"/>
      <c r="F7" s="472"/>
      <c r="G7" s="475"/>
      <c r="H7" s="471"/>
      <c r="I7" s="472"/>
      <c r="J7" s="473"/>
      <c r="K7" s="474"/>
      <c r="L7" s="472"/>
      <c r="M7" s="475"/>
      <c r="N7" s="476"/>
      <c r="O7" s="476"/>
      <c r="P7" s="477"/>
      <c r="Q7" s="20"/>
      <c r="R7" s="20"/>
    </row>
    <row r="8" spans="1:73" s="140" customFormat="1" ht="42" customHeight="1" x14ac:dyDescent="0.25">
      <c r="A8" s="479" t="s">
        <v>49</v>
      </c>
      <c r="B8" s="480">
        <v>2</v>
      </c>
      <c r="C8" s="481">
        <v>0</v>
      </c>
      <c r="D8" s="482">
        <v>2</v>
      </c>
      <c r="E8" s="483">
        <v>5</v>
      </c>
      <c r="F8" s="481">
        <v>0</v>
      </c>
      <c r="G8" s="484">
        <v>5</v>
      </c>
      <c r="H8" s="480">
        <v>5</v>
      </c>
      <c r="I8" s="481">
        <v>0</v>
      </c>
      <c r="J8" s="482">
        <v>5</v>
      </c>
      <c r="K8" s="483">
        <v>0</v>
      </c>
      <c r="L8" s="481">
        <v>0</v>
      </c>
      <c r="M8" s="484">
        <v>0</v>
      </c>
      <c r="N8" s="485">
        <v>12</v>
      </c>
      <c r="O8" s="481">
        <v>0</v>
      </c>
      <c r="P8" s="486">
        <v>12</v>
      </c>
      <c r="Q8" s="138"/>
      <c r="R8" s="138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</row>
    <row r="9" spans="1:73" s="141" customFormat="1" ht="42" customHeight="1" x14ac:dyDescent="0.25">
      <c r="A9" s="193" t="s">
        <v>50</v>
      </c>
      <c r="B9" s="274">
        <v>12</v>
      </c>
      <c r="C9" s="272">
        <v>0</v>
      </c>
      <c r="D9" s="270">
        <v>12</v>
      </c>
      <c r="E9" s="271">
        <v>9</v>
      </c>
      <c r="F9" s="272">
        <v>0</v>
      </c>
      <c r="G9" s="273">
        <v>9</v>
      </c>
      <c r="H9" s="274">
        <v>8</v>
      </c>
      <c r="I9" s="272">
        <v>0</v>
      </c>
      <c r="J9" s="270">
        <v>8</v>
      </c>
      <c r="K9" s="271">
        <v>0</v>
      </c>
      <c r="L9" s="272">
        <v>0</v>
      </c>
      <c r="M9" s="273">
        <v>0</v>
      </c>
      <c r="N9" s="487">
        <v>29</v>
      </c>
      <c r="O9" s="272">
        <v>0</v>
      </c>
      <c r="P9" s="425">
        <v>29</v>
      </c>
      <c r="Q9" s="138"/>
      <c r="R9" s="138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</row>
    <row r="10" spans="1:73" s="139" customFormat="1" ht="26.25" customHeight="1" thickBot="1" x14ac:dyDescent="0.4">
      <c r="A10" s="488" t="s">
        <v>51</v>
      </c>
      <c r="B10" s="489">
        <v>0</v>
      </c>
      <c r="C10" s="490">
        <v>0</v>
      </c>
      <c r="D10" s="491">
        <v>0</v>
      </c>
      <c r="E10" s="492">
        <v>0</v>
      </c>
      <c r="F10" s="490">
        <v>0</v>
      </c>
      <c r="G10" s="493">
        <v>0</v>
      </c>
      <c r="H10" s="489">
        <v>2</v>
      </c>
      <c r="I10" s="490">
        <v>0</v>
      </c>
      <c r="J10" s="491">
        <v>2</v>
      </c>
      <c r="K10" s="492">
        <v>0</v>
      </c>
      <c r="L10" s="490">
        <v>0</v>
      </c>
      <c r="M10" s="493">
        <v>0</v>
      </c>
      <c r="N10" s="494">
        <v>2</v>
      </c>
      <c r="O10" s="490">
        <v>0</v>
      </c>
      <c r="P10" s="495">
        <v>2</v>
      </c>
      <c r="Q10" s="20"/>
      <c r="R10" s="20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</row>
    <row r="11" spans="1:73" ht="37.5" customHeight="1" thickBot="1" x14ac:dyDescent="0.4">
      <c r="A11" s="194" t="s">
        <v>9</v>
      </c>
      <c r="B11" s="496">
        <v>14</v>
      </c>
      <c r="C11" s="496">
        <f>SUM(C8:C9)</f>
        <v>0</v>
      </c>
      <c r="D11" s="497">
        <v>14</v>
      </c>
      <c r="E11" s="498">
        <v>14</v>
      </c>
      <c r="F11" s="496">
        <v>0</v>
      </c>
      <c r="G11" s="499">
        <v>14</v>
      </c>
      <c r="H11" s="496">
        <v>15</v>
      </c>
      <c r="I11" s="496">
        <v>0</v>
      </c>
      <c r="J11" s="497">
        <v>15</v>
      </c>
      <c r="K11" s="498">
        <f>SUM(K8:K9)</f>
        <v>0</v>
      </c>
      <c r="L11" s="496">
        <f>SUM(L8:L9)</f>
        <v>0</v>
      </c>
      <c r="M11" s="499">
        <v>0</v>
      </c>
      <c r="N11" s="496">
        <v>43</v>
      </c>
      <c r="O11" s="496">
        <v>0</v>
      </c>
      <c r="P11" s="497">
        <v>43</v>
      </c>
      <c r="Q11" s="20"/>
      <c r="R11" s="20"/>
    </row>
    <row r="12" spans="1:73" ht="27" customHeight="1" thickBot="1" x14ac:dyDescent="0.4">
      <c r="A12" s="194" t="s">
        <v>10</v>
      </c>
      <c r="B12" s="500"/>
      <c r="C12" s="501"/>
      <c r="D12" s="502"/>
      <c r="E12" s="501"/>
      <c r="F12" s="501"/>
      <c r="G12" s="503"/>
      <c r="H12" s="500"/>
      <c r="I12" s="501"/>
      <c r="J12" s="502"/>
      <c r="K12" s="501"/>
      <c r="L12" s="501"/>
      <c r="M12" s="503"/>
      <c r="N12" s="504"/>
      <c r="O12" s="501"/>
      <c r="P12" s="502"/>
      <c r="Q12" s="64"/>
      <c r="R12" s="64"/>
    </row>
    <row r="13" spans="1:73" ht="31.5" customHeight="1" x14ac:dyDescent="0.35">
      <c r="A13" s="505" t="s">
        <v>11</v>
      </c>
      <c r="B13" s="506"/>
      <c r="C13" s="507"/>
      <c r="D13" s="508"/>
      <c r="E13" s="509"/>
      <c r="F13" s="507"/>
      <c r="G13" s="510"/>
      <c r="H13" s="506"/>
      <c r="I13" s="507" t="s">
        <v>12</v>
      </c>
      <c r="J13" s="508"/>
      <c r="K13" s="509"/>
      <c r="L13" s="507"/>
      <c r="M13" s="510"/>
      <c r="N13" s="511"/>
      <c r="O13" s="512"/>
      <c r="P13" s="513"/>
      <c r="Q13" s="95"/>
      <c r="R13" s="95"/>
    </row>
    <row r="14" spans="1:73" ht="44.25" customHeight="1" x14ac:dyDescent="0.35">
      <c r="A14" s="193" t="s">
        <v>49</v>
      </c>
      <c r="B14" s="274">
        <v>2</v>
      </c>
      <c r="C14" s="272">
        <v>0</v>
      </c>
      <c r="D14" s="270">
        <v>2</v>
      </c>
      <c r="E14" s="271">
        <v>5</v>
      </c>
      <c r="F14" s="272">
        <v>0</v>
      </c>
      <c r="G14" s="273">
        <v>5</v>
      </c>
      <c r="H14" s="274">
        <v>5</v>
      </c>
      <c r="I14" s="272">
        <v>0</v>
      </c>
      <c r="J14" s="270">
        <v>5</v>
      </c>
      <c r="K14" s="271">
        <v>0</v>
      </c>
      <c r="L14" s="272">
        <v>0</v>
      </c>
      <c r="M14" s="273">
        <v>0</v>
      </c>
      <c r="N14" s="487">
        <v>12</v>
      </c>
      <c r="O14" s="272">
        <v>0</v>
      </c>
      <c r="P14" s="425">
        <v>12</v>
      </c>
      <c r="Q14" s="95"/>
      <c r="R14" s="95"/>
    </row>
    <row r="15" spans="1:73" ht="39.75" customHeight="1" x14ac:dyDescent="0.35">
      <c r="A15" s="193" t="s">
        <v>50</v>
      </c>
      <c r="B15" s="274">
        <v>12</v>
      </c>
      <c r="C15" s="272">
        <v>0</v>
      </c>
      <c r="D15" s="270">
        <v>12</v>
      </c>
      <c r="E15" s="271">
        <v>9</v>
      </c>
      <c r="F15" s="272">
        <v>0</v>
      </c>
      <c r="G15" s="273">
        <v>9</v>
      </c>
      <c r="H15" s="274">
        <v>8</v>
      </c>
      <c r="I15" s="272">
        <v>0</v>
      </c>
      <c r="J15" s="270">
        <v>8</v>
      </c>
      <c r="K15" s="271">
        <v>0</v>
      </c>
      <c r="L15" s="272">
        <v>0</v>
      </c>
      <c r="M15" s="273">
        <v>0</v>
      </c>
      <c r="N15" s="487">
        <v>29</v>
      </c>
      <c r="O15" s="272">
        <v>0</v>
      </c>
      <c r="P15" s="425">
        <v>29</v>
      </c>
      <c r="Q15" s="95"/>
      <c r="R15" s="95"/>
    </row>
    <row r="16" spans="1:73" ht="24.95" customHeight="1" x14ac:dyDescent="0.35">
      <c r="A16" s="193" t="s">
        <v>51</v>
      </c>
      <c r="B16" s="274">
        <v>0</v>
      </c>
      <c r="C16" s="272">
        <v>0</v>
      </c>
      <c r="D16" s="270">
        <v>0</v>
      </c>
      <c r="E16" s="271">
        <v>0</v>
      </c>
      <c r="F16" s="272">
        <v>0</v>
      </c>
      <c r="G16" s="273">
        <v>0</v>
      </c>
      <c r="H16" s="274">
        <v>2</v>
      </c>
      <c r="I16" s="272">
        <v>0</v>
      </c>
      <c r="J16" s="270">
        <v>2</v>
      </c>
      <c r="K16" s="271">
        <v>0</v>
      </c>
      <c r="L16" s="272">
        <v>0</v>
      </c>
      <c r="M16" s="273">
        <v>0</v>
      </c>
      <c r="N16" s="487">
        <v>2</v>
      </c>
      <c r="O16" s="272">
        <v>0</v>
      </c>
      <c r="P16" s="425">
        <v>2</v>
      </c>
      <c r="Q16" s="95"/>
      <c r="R16" s="95"/>
    </row>
    <row r="17" spans="1:18" ht="24" customHeight="1" thickBot="1" x14ac:dyDescent="0.4">
      <c r="A17" s="514" t="s">
        <v>9</v>
      </c>
      <c r="B17" s="515">
        <v>14</v>
      </c>
      <c r="C17" s="516">
        <v>0</v>
      </c>
      <c r="D17" s="517">
        <v>14</v>
      </c>
      <c r="E17" s="518">
        <v>14</v>
      </c>
      <c r="F17" s="516">
        <v>0</v>
      </c>
      <c r="G17" s="519">
        <v>14</v>
      </c>
      <c r="H17" s="515">
        <v>15</v>
      </c>
      <c r="I17" s="516">
        <v>0</v>
      </c>
      <c r="J17" s="517">
        <v>15</v>
      </c>
      <c r="K17" s="518">
        <f>SUM(K14:K16)</f>
        <v>0</v>
      </c>
      <c r="L17" s="516">
        <f>SUM(L14:L16)</f>
        <v>0</v>
      </c>
      <c r="M17" s="519">
        <f>SUM(M14:M16)</f>
        <v>0</v>
      </c>
      <c r="N17" s="520">
        <v>43</v>
      </c>
      <c r="O17" s="516">
        <v>0</v>
      </c>
      <c r="P17" s="521">
        <v>43</v>
      </c>
      <c r="Q17" s="95"/>
      <c r="R17" s="95"/>
    </row>
    <row r="18" spans="1:18" ht="30" customHeight="1" thickBot="1" x14ac:dyDescent="0.4">
      <c r="A18" s="522" t="s">
        <v>16</v>
      </c>
      <c r="B18" s="195">
        <v>14</v>
      </c>
      <c r="C18" s="195">
        <v>0</v>
      </c>
      <c r="D18" s="275">
        <v>14</v>
      </c>
      <c r="E18" s="196">
        <v>14</v>
      </c>
      <c r="F18" s="195">
        <v>0</v>
      </c>
      <c r="G18" s="523">
        <v>14</v>
      </c>
      <c r="H18" s="195">
        <v>15</v>
      </c>
      <c r="I18" s="195">
        <v>0</v>
      </c>
      <c r="J18" s="275">
        <v>15</v>
      </c>
      <c r="K18" s="196">
        <v>0</v>
      </c>
      <c r="L18" s="195">
        <v>0</v>
      </c>
      <c r="M18" s="523">
        <v>0</v>
      </c>
      <c r="N18" s="195">
        <v>43</v>
      </c>
      <c r="O18" s="195">
        <v>0</v>
      </c>
      <c r="P18" s="275">
        <v>43</v>
      </c>
      <c r="Q18" s="112"/>
      <c r="R18" s="112"/>
    </row>
    <row r="19" spans="1:18" ht="34.5" customHeight="1" thickBot="1" x14ac:dyDescent="0.4">
      <c r="A19" s="478" t="s">
        <v>18</v>
      </c>
      <c r="B19" s="195">
        <v>14</v>
      </c>
      <c r="C19" s="195">
        <v>0</v>
      </c>
      <c r="D19" s="275">
        <v>14</v>
      </c>
      <c r="E19" s="196">
        <v>14</v>
      </c>
      <c r="F19" s="195">
        <v>0</v>
      </c>
      <c r="G19" s="523">
        <v>14</v>
      </c>
      <c r="H19" s="195">
        <v>15</v>
      </c>
      <c r="I19" s="195">
        <v>0</v>
      </c>
      <c r="J19" s="275">
        <v>15</v>
      </c>
      <c r="K19" s="196">
        <v>0</v>
      </c>
      <c r="L19" s="195">
        <v>0</v>
      </c>
      <c r="M19" s="523">
        <v>0</v>
      </c>
      <c r="N19" s="195">
        <v>43</v>
      </c>
      <c r="O19" s="195">
        <v>0</v>
      </c>
      <c r="P19" s="275">
        <v>43</v>
      </c>
      <c r="Q19" s="112"/>
      <c r="R19" s="112"/>
    </row>
    <row r="20" spans="1:18" ht="12" customHeight="1" x14ac:dyDescent="0.35">
      <c r="A20" s="95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7"/>
    </row>
    <row r="21" spans="1:18" ht="25.5" hidden="1" customHeight="1" thickBot="1" x14ac:dyDescent="0.4">
      <c r="A21" s="95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25.5" x14ac:dyDescent="0.35">
      <c r="A22" s="9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8" ht="30.75" customHeight="1" x14ac:dyDescent="0.35">
      <c r="A23" s="1212"/>
      <c r="B23" s="1212"/>
      <c r="C23" s="1212"/>
      <c r="D23" s="1212"/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</row>
    <row r="24" spans="1:18" ht="25.5" x14ac:dyDescent="0.35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8" ht="45" customHeight="1" x14ac:dyDescent="0.35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8" ht="25.5" x14ac:dyDescent="0.35"/>
    <row r="27" spans="1:18" ht="25.5" x14ac:dyDescent="0.35"/>
    <row r="28" spans="1:18" ht="25.5" x14ac:dyDescent="0.35"/>
    <row r="29" spans="1:18" ht="25.5" x14ac:dyDescent="0.35"/>
    <row r="30" spans="1:18" ht="25.5" x14ac:dyDescent="0.35"/>
    <row r="31" spans="1:18" ht="25.5" x14ac:dyDescent="0.35"/>
    <row r="32" spans="1:18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9">
    <mergeCell ref="A23:P23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9"/>
  <sheetViews>
    <sheetView topLeftCell="A7" zoomScale="50" zoomScaleNormal="50" workbookViewId="0">
      <selection activeCell="A49" sqref="A49"/>
    </sheetView>
  </sheetViews>
  <sheetFormatPr defaultRowHeight="26.25" x14ac:dyDescent="0.4"/>
  <cols>
    <col min="1" max="1" width="91.28515625" style="198" customWidth="1"/>
    <col min="2" max="2" width="15" style="198" customWidth="1"/>
    <col min="3" max="3" width="12.140625" style="198" customWidth="1"/>
    <col min="4" max="4" width="11" style="198" customWidth="1"/>
    <col min="5" max="5" width="13.85546875" style="198" customWidth="1"/>
    <col min="6" max="6" width="11.85546875" style="198" customWidth="1"/>
    <col min="7" max="8" width="13.85546875" style="198" customWidth="1"/>
    <col min="9" max="9" width="12.42578125" style="198" customWidth="1"/>
    <col min="10" max="10" width="14.7109375" style="198" customWidth="1"/>
    <col min="11" max="11" width="15.42578125" style="198" customWidth="1"/>
    <col min="12" max="12" width="13.140625" style="198" customWidth="1"/>
    <col min="13" max="13" width="13.28515625" style="198" customWidth="1"/>
    <col min="14" max="14" width="15.28515625" style="198" customWidth="1"/>
    <col min="15" max="15" width="15.5703125" style="198" customWidth="1"/>
    <col min="16" max="16" width="14.85546875" style="199" customWidth="1"/>
    <col min="17" max="20" width="9.140625" style="198"/>
    <col min="21" max="21" width="10.5703125" style="198" bestFit="1" customWidth="1"/>
    <col min="22" max="22" width="11.28515625" style="198" customWidth="1"/>
    <col min="23" max="16384" width="9.140625" style="198"/>
  </cols>
  <sheetData>
    <row r="1" spans="1:20" ht="32.25" customHeight="1" x14ac:dyDescent="0.4">
      <c r="A1" s="1226" t="s">
        <v>81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97"/>
      <c r="R1" s="197"/>
      <c r="S1" s="197"/>
      <c r="T1" s="197"/>
    </row>
    <row r="2" spans="1:20" ht="32.25" customHeight="1" x14ac:dyDescent="0.4">
      <c r="A2" s="533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197"/>
      <c r="R2" s="197"/>
      <c r="S2" s="197"/>
      <c r="T2" s="197"/>
    </row>
    <row r="3" spans="1:20" ht="38.25" customHeight="1" x14ac:dyDescent="0.4">
      <c r="A3" s="1226" t="s">
        <v>125</v>
      </c>
      <c r="B3" s="1226"/>
      <c r="C3" s="1226"/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6"/>
      <c r="Q3" s="197"/>
      <c r="R3" s="197"/>
      <c r="S3" s="197"/>
      <c r="T3" s="197"/>
    </row>
    <row r="4" spans="1:20" ht="33" customHeight="1" thickBot="1" x14ac:dyDescent="0.45">
      <c r="A4" s="533"/>
    </row>
    <row r="5" spans="1:20" ht="33" customHeight="1" thickBot="1" x14ac:dyDescent="0.45">
      <c r="A5" s="1227" t="s">
        <v>1</v>
      </c>
      <c r="B5" s="1230" t="s">
        <v>19</v>
      </c>
      <c r="C5" s="1231"/>
      <c r="D5" s="1232"/>
      <c r="E5" s="1230" t="s">
        <v>20</v>
      </c>
      <c r="F5" s="1231"/>
      <c r="G5" s="1232"/>
      <c r="H5" s="1230" t="s">
        <v>21</v>
      </c>
      <c r="I5" s="1231"/>
      <c r="J5" s="1232"/>
      <c r="K5" s="1230" t="s">
        <v>22</v>
      </c>
      <c r="L5" s="1231"/>
      <c r="M5" s="1232"/>
      <c r="N5" s="1217" t="s">
        <v>26</v>
      </c>
      <c r="O5" s="1218"/>
      <c r="P5" s="1219"/>
    </row>
    <row r="6" spans="1:20" ht="33" customHeight="1" thickBot="1" x14ac:dyDescent="0.45">
      <c r="A6" s="1228"/>
      <c r="B6" s="1223" t="s">
        <v>24</v>
      </c>
      <c r="C6" s="1224"/>
      <c r="D6" s="1225"/>
      <c r="E6" s="1223" t="s">
        <v>24</v>
      </c>
      <c r="F6" s="1224"/>
      <c r="G6" s="1225"/>
      <c r="H6" s="1223" t="s">
        <v>24</v>
      </c>
      <c r="I6" s="1224"/>
      <c r="J6" s="1225"/>
      <c r="K6" s="1223" t="s">
        <v>24</v>
      </c>
      <c r="L6" s="1224"/>
      <c r="M6" s="1225"/>
      <c r="N6" s="1220"/>
      <c r="O6" s="1221"/>
      <c r="P6" s="1222"/>
    </row>
    <row r="7" spans="1:20" ht="99.75" customHeight="1" thickBot="1" x14ac:dyDescent="0.45">
      <c r="A7" s="1229"/>
      <c r="B7" s="266" t="s">
        <v>5</v>
      </c>
      <c r="C7" s="267" t="s">
        <v>6</v>
      </c>
      <c r="D7" s="200" t="s">
        <v>7</v>
      </c>
      <c r="E7" s="266" t="s">
        <v>5</v>
      </c>
      <c r="F7" s="267" t="s">
        <v>6</v>
      </c>
      <c r="G7" s="200" t="s">
        <v>7</v>
      </c>
      <c r="H7" s="266" t="s">
        <v>5</v>
      </c>
      <c r="I7" s="267" t="s">
        <v>6</v>
      </c>
      <c r="J7" s="200" t="s">
        <v>7</v>
      </c>
      <c r="K7" s="266" t="s">
        <v>5</v>
      </c>
      <c r="L7" s="267" t="s">
        <v>6</v>
      </c>
      <c r="M7" s="200" t="s">
        <v>7</v>
      </c>
      <c r="N7" s="266" t="s">
        <v>5</v>
      </c>
      <c r="O7" s="267" t="s">
        <v>6</v>
      </c>
      <c r="P7" s="200" t="s">
        <v>7</v>
      </c>
    </row>
    <row r="8" spans="1:20" ht="36.75" customHeight="1" thickBot="1" x14ac:dyDescent="0.45">
      <c r="A8" s="681" t="s">
        <v>8</v>
      </c>
      <c r="B8" s="682"/>
      <c r="C8" s="682"/>
      <c r="D8" s="683"/>
      <c r="E8" s="682"/>
      <c r="F8" s="682"/>
      <c r="G8" s="683"/>
      <c r="H8" s="682"/>
      <c r="I8" s="769"/>
      <c r="J8" s="683"/>
      <c r="K8" s="684"/>
      <c r="L8" s="684"/>
      <c r="M8" s="684"/>
      <c r="N8" s="685"/>
      <c r="O8" s="685"/>
      <c r="P8" s="686"/>
    </row>
    <row r="9" spans="1:20" x14ac:dyDescent="0.4">
      <c r="A9" s="687" t="s">
        <v>91</v>
      </c>
      <c r="B9" s="704">
        <v>0</v>
      </c>
      <c r="C9" s="757">
        <v>0</v>
      </c>
      <c r="D9" s="724">
        <f t="shared" ref="D9:D20" si="0">B9+C9</f>
        <v>0</v>
      </c>
      <c r="E9" s="725">
        <v>1</v>
      </c>
      <c r="F9" s="745">
        <v>0</v>
      </c>
      <c r="G9" s="713">
        <f>E9+F9</f>
        <v>1</v>
      </c>
      <c r="H9" s="704">
        <v>2</v>
      </c>
      <c r="I9" s="780">
        <v>0</v>
      </c>
      <c r="J9" s="713">
        <f>H9+I9</f>
        <v>2</v>
      </c>
      <c r="K9" s="781">
        <v>2</v>
      </c>
      <c r="L9" s="789">
        <v>0</v>
      </c>
      <c r="M9" s="784">
        <f>K9+L9</f>
        <v>2</v>
      </c>
      <c r="N9" s="793">
        <f t="shared" ref="N9:P20" si="1">B9+E9+H9+K9</f>
        <v>5</v>
      </c>
      <c r="O9" s="805">
        <f t="shared" si="1"/>
        <v>0</v>
      </c>
      <c r="P9" s="798">
        <f t="shared" si="1"/>
        <v>5</v>
      </c>
    </row>
    <row r="10" spans="1:20" ht="29.25" customHeight="1" x14ac:dyDescent="0.4">
      <c r="A10" s="687" t="s">
        <v>92</v>
      </c>
      <c r="B10" s="704">
        <v>0</v>
      </c>
      <c r="C10" s="758">
        <v>0</v>
      </c>
      <c r="D10" s="726">
        <f t="shared" si="0"/>
        <v>0</v>
      </c>
      <c r="E10" s="727">
        <v>0</v>
      </c>
      <c r="F10" s="746">
        <v>0</v>
      </c>
      <c r="G10" s="713">
        <f>E10+F10</f>
        <v>0</v>
      </c>
      <c r="H10" s="704">
        <v>1</v>
      </c>
      <c r="I10" s="771">
        <v>0</v>
      </c>
      <c r="J10" s="713">
        <f>H10+I10</f>
        <v>1</v>
      </c>
      <c r="K10" s="781">
        <v>0</v>
      </c>
      <c r="L10" s="790">
        <v>0</v>
      </c>
      <c r="M10" s="784">
        <f>K10+L10</f>
        <v>0</v>
      </c>
      <c r="N10" s="793">
        <f t="shared" si="1"/>
        <v>1</v>
      </c>
      <c r="O10" s="806">
        <f t="shared" si="1"/>
        <v>0</v>
      </c>
      <c r="P10" s="799">
        <f t="shared" si="1"/>
        <v>1</v>
      </c>
    </row>
    <row r="11" spans="1:20" x14ac:dyDescent="0.4">
      <c r="A11" s="688" t="s">
        <v>82</v>
      </c>
      <c r="B11" s="704">
        <v>0</v>
      </c>
      <c r="C11" s="758">
        <v>0</v>
      </c>
      <c r="D11" s="726">
        <f t="shared" si="0"/>
        <v>0</v>
      </c>
      <c r="E11" s="727">
        <v>4</v>
      </c>
      <c r="F11" s="747">
        <v>0</v>
      </c>
      <c r="G11" s="713">
        <f>E11+F11</f>
        <v>4</v>
      </c>
      <c r="H11" s="704">
        <v>6</v>
      </c>
      <c r="I11" s="771">
        <v>0</v>
      </c>
      <c r="J11" s="713">
        <f>H11+I11</f>
        <v>6</v>
      </c>
      <c r="K11" s="781">
        <v>0</v>
      </c>
      <c r="L11" s="790">
        <v>0</v>
      </c>
      <c r="M11" s="784">
        <f>K11+L11</f>
        <v>0</v>
      </c>
      <c r="N11" s="793">
        <f t="shared" si="1"/>
        <v>10</v>
      </c>
      <c r="O11" s="806">
        <f t="shared" si="1"/>
        <v>0</v>
      </c>
      <c r="P11" s="798">
        <f t="shared" si="1"/>
        <v>10</v>
      </c>
    </row>
    <row r="12" spans="1:20" x14ac:dyDescent="0.4">
      <c r="A12" s="688" t="s">
        <v>93</v>
      </c>
      <c r="B12" s="704">
        <v>0</v>
      </c>
      <c r="C12" s="758">
        <v>0</v>
      </c>
      <c r="D12" s="726">
        <f t="shared" si="0"/>
        <v>0</v>
      </c>
      <c r="E12" s="727">
        <v>4</v>
      </c>
      <c r="F12" s="747">
        <v>0</v>
      </c>
      <c r="G12" s="713">
        <f t="shared" ref="G12:G17" si="2">E12+F12</f>
        <v>4</v>
      </c>
      <c r="H12" s="704">
        <v>3</v>
      </c>
      <c r="I12" s="771">
        <v>0</v>
      </c>
      <c r="J12" s="713">
        <f t="shared" ref="J12:J17" si="3">H12+I12</f>
        <v>3</v>
      </c>
      <c r="K12" s="781">
        <v>4</v>
      </c>
      <c r="L12" s="790">
        <v>1</v>
      </c>
      <c r="M12" s="784">
        <f t="shared" ref="M12:M17" si="4">K12+L12</f>
        <v>5</v>
      </c>
      <c r="N12" s="793">
        <f t="shared" si="1"/>
        <v>11</v>
      </c>
      <c r="O12" s="806">
        <f t="shared" si="1"/>
        <v>1</v>
      </c>
      <c r="P12" s="798">
        <f t="shared" si="1"/>
        <v>12</v>
      </c>
    </row>
    <row r="13" spans="1:20" x14ac:dyDescent="0.4">
      <c r="A13" s="688" t="s">
        <v>83</v>
      </c>
      <c r="B13" s="704">
        <v>0</v>
      </c>
      <c r="C13" s="758">
        <v>0</v>
      </c>
      <c r="D13" s="726">
        <f t="shared" si="0"/>
        <v>0</v>
      </c>
      <c r="E13" s="727">
        <v>0</v>
      </c>
      <c r="F13" s="747">
        <v>1</v>
      </c>
      <c r="G13" s="713">
        <f t="shared" si="2"/>
        <v>1</v>
      </c>
      <c r="H13" s="704">
        <v>2</v>
      </c>
      <c r="I13" s="771">
        <v>0</v>
      </c>
      <c r="J13" s="713">
        <f t="shared" si="3"/>
        <v>2</v>
      </c>
      <c r="K13" s="781">
        <v>0</v>
      </c>
      <c r="L13" s="790">
        <v>0</v>
      </c>
      <c r="M13" s="784">
        <f t="shared" si="4"/>
        <v>0</v>
      </c>
      <c r="N13" s="793">
        <f t="shared" si="1"/>
        <v>2</v>
      </c>
      <c r="O13" s="806">
        <f t="shared" si="1"/>
        <v>1</v>
      </c>
      <c r="P13" s="798">
        <f t="shared" si="1"/>
        <v>3</v>
      </c>
    </row>
    <row r="14" spans="1:20" x14ac:dyDescent="0.4">
      <c r="A14" s="688" t="s">
        <v>84</v>
      </c>
      <c r="B14" s="704">
        <v>0</v>
      </c>
      <c r="C14" s="758">
        <v>0</v>
      </c>
      <c r="D14" s="726">
        <f t="shared" si="0"/>
        <v>0</v>
      </c>
      <c r="E14" s="727">
        <v>2</v>
      </c>
      <c r="F14" s="747">
        <v>1</v>
      </c>
      <c r="G14" s="713">
        <f t="shared" si="2"/>
        <v>3</v>
      </c>
      <c r="H14" s="704">
        <v>3</v>
      </c>
      <c r="I14" s="771">
        <v>0</v>
      </c>
      <c r="J14" s="713">
        <f t="shared" si="3"/>
        <v>3</v>
      </c>
      <c r="K14" s="781">
        <v>0</v>
      </c>
      <c r="L14" s="790">
        <v>0</v>
      </c>
      <c r="M14" s="784">
        <f t="shared" si="4"/>
        <v>0</v>
      </c>
      <c r="N14" s="793">
        <f t="shared" si="1"/>
        <v>5</v>
      </c>
      <c r="O14" s="806">
        <f t="shared" si="1"/>
        <v>1</v>
      </c>
      <c r="P14" s="798">
        <f t="shared" si="1"/>
        <v>6</v>
      </c>
    </row>
    <row r="15" spans="1:20" ht="30" customHeight="1" x14ac:dyDescent="0.4">
      <c r="A15" s="688" t="s">
        <v>85</v>
      </c>
      <c r="B15" s="704">
        <v>0</v>
      </c>
      <c r="C15" s="758">
        <v>0</v>
      </c>
      <c r="D15" s="726">
        <f t="shared" si="0"/>
        <v>0</v>
      </c>
      <c r="E15" s="727">
        <v>0</v>
      </c>
      <c r="F15" s="747">
        <v>1</v>
      </c>
      <c r="G15" s="713">
        <f>E15+F15</f>
        <v>1</v>
      </c>
      <c r="H15" s="704">
        <v>4</v>
      </c>
      <c r="I15" s="771">
        <v>1</v>
      </c>
      <c r="J15" s="713">
        <f>H15+I15</f>
        <v>5</v>
      </c>
      <c r="K15" s="781">
        <v>0</v>
      </c>
      <c r="L15" s="790">
        <v>0</v>
      </c>
      <c r="M15" s="784">
        <f>K15+L15</f>
        <v>0</v>
      </c>
      <c r="N15" s="793">
        <f t="shared" si="1"/>
        <v>4</v>
      </c>
      <c r="O15" s="806">
        <f t="shared" si="1"/>
        <v>2</v>
      </c>
      <c r="P15" s="798">
        <f t="shared" si="1"/>
        <v>6</v>
      </c>
    </row>
    <row r="16" spans="1:20" x14ac:dyDescent="0.4">
      <c r="A16" s="689" t="s">
        <v>86</v>
      </c>
      <c r="B16" s="704">
        <v>0</v>
      </c>
      <c r="C16" s="758">
        <v>0</v>
      </c>
      <c r="D16" s="726">
        <f t="shared" si="0"/>
        <v>0</v>
      </c>
      <c r="E16" s="727">
        <v>2</v>
      </c>
      <c r="F16" s="747">
        <v>0</v>
      </c>
      <c r="G16" s="713">
        <f t="shared" si="2"/>
        <v>2</v>
      </c>
      <c r="H16" s="704">
        <v>2</v>
      </c>
      <c r="I16" s="771">
        <v>0</v>
      </c>
      <c r="J16" s="713">
        <f t="shared" si="3"/>
        <v>2</v>
      </c>
      <c r="K16" s="781">
        <v>0</v>
      </c>
      <c r="L16" s="790">
        <v>0</v>
      </c>
      <c r="M16" s="784">
        <f t="shared" si="4"/>
        <v>0</v>
      </c>
      <c r="N16" s="793">
        <f t="shared" si="1"/>
        <v>4</v>
      </c>
      <c r="O16" s="806">
        <f t="shared" si="1"/>
        <v>0</v>
      </c>
      <c r="P16" s="798">
        <f t="shared" si="1"/>
        <v>4</v>
      </c>
    </row>
    <row r="17" spans="1:16" ht="31.5" customHeight="1" x14ac:dyDescent="0.4">
      <c r="A17" s="690" t="s">
        <v>87</v>
      </c>
      <c r="B17" s="704">
        <v>0</v>
      </c>
      <c r="C17" s="758">
        <v>0</v>
      </c>
      <c r="D17" s="726">
        <f t="shared" si="0"/>
        <v>0</v>
      </c>
      <c r="E17" s="727">
        <v>8</v>
      </c>
      <c r="F17" s="747">
        <v>1</v>
      </c>
      <c r="G17" s="713">
        <f t="shared" si="2"/>
        <v>9</v>
      </c>
      <c r="H17" s="704">
        <v>13</v>
      </c>
      <c r="I17" s="771">
        <v>0</v>
      </c>
      <c r="J17" s="713">
        <f t="shared" si="3"/>
        <v>13</v>
      </c>
      <c r="K17" s="781">
        <v>0</v>
      </c>
      <c r="L17" s="790">
        <v>0</v>
      </c>
      <c r="M17" s="784">
        <f t="shared" si="4"/>
        <v>0</v>
      </c>
      <c r="N17" s="793">
        <f t="shared" si="1"/>
        <v>21</v>
      </c>
      <c r="O17" s="806">
        <f t="shared" si="1"/>
        <v>1</v>
      </c>
      <c r="P17" s="798">
        <f t="shared" si="1"/>
        <v>22</v>
      </c>
    </row>
    <row r="18" spans="1:16" ht="27.75" customHeight="1" x14ac:dyDescent="0.4">
      <c r="A18" s="689" t="s">
        <v>88</v>
      </c>
      <c r="B18" s="704">
        <v>0</v>
      </c>
      <c r="C18" s="758">
        <v>0</v>
      </c>
      <c r="D18" s="726">
        <f t="shared" si="0"/>
        <v>0</v>
      </c>
      <c r="E18" s="727">
        <v>6</v>
      </c>
      <c r="F18" s="747">
        <v>0</v>
      </c>
      <c r="G18" s="713">
        <f>E18+F18</f>
        <v>6</v>
      </c>
      <c r="H18" s="704">
        <v>9</v>
      </c>
      <c r="I18" s="771">
        <v>0</v>
      </c>
      <c r="J18" s="768">
        <f>H18+I18</f>
        <v>9</v>
      </c>
      <c r="K18" s="782">
        <v>0</v>
      </c>
      <c r="L18" s="791">
        <v>0</v>
      </c>
      <c r="M18" s="785">
        <f>K18+L18</f>
        <v>0</v>
      </c>
      <c r="N18" s="793">
        <f t="shared" si="1"/>
        <v>15</v>
      </c>
      <c r="O18" s="806">
        <f t="shared" si="1"/>
        <v>0</v>
      </c>
      <c r="P18" s="798">
        <f t="shared" si="1"/>
        <v>15</v>
      </c>
    </row>
    <row r="19" spans="1:16" ht="34.5" customHeight="1" x14ac:dyDescent="0.4">
      <c r="A19" s="690" t="s">
        <v>89</v>
      </c>
      <c r="B19" s="704">
        <v>0</v>
      </c>
      <c r="C19" s="758">
        <v>0</v>
      </c>
      <c r="D19" s="726">
        <f t="shared" si="0"/>
        <v>0</v>
      </c>
      <c r="E19" s="727">
        <v>2</v>
      </c>
      <c r="F19" s="747">
        <v>0</v>
      </c>
      <c r="G19" s="713">
        <f>E19+F19</f>
        <v>2</v>
      </c>
      <c r="H19" s="704">
        <v>3</v>
      </c>
      <c r="I19" s="771">
        <v>0</v>
      </c>
      <c r="J19" s="713">
        <f>H19+I19</f>
        <v>3</v>
      </c>
      <c r="K19" s="781">
        <v>0</v>
      </c>
      <c r="L19" s="790">
        <v>0</v>
      </c>
      <c r="M19" s="784">
        <f>K19+L19</f>
        <v>0</v>
      </c>
      <c r="N19" s="793">
        <f t="shared" si="1"/>
        <v>5</v>
      </c>
      <c r="O19" s="806">
        <f t="shared" si="1"/>
        <v>0</v>
      </c>
      <c r="P19" s="798">
        <f t="shared" si="1"/>
        <v>5</v>
      </c>
    </row>
    <row r="20" spans="1:16" ht="27" thickBot="1" x14ac:dyDescent="0.45">
      <c r="A20" s="692" t="s">
        <v>107</v>
      </c>
      <c r="B20" s="704">
        <v>0</v>
      </c>
      <c r="C20" s="758">
        <v>0</v>
      </c>
      <c r="D20" s="729">
        <f t="shared" si="0"/>
        <v>0</v>
      </c>
      <c r="E20" s="727">
        <v>3</v>
      </c>
      <c r="F20" s="748">
        <v>0</v>
      </c>
      <c r="G20" s="714">
        <f>E20+F20</f>
        <v>3</v>
      </c>
      <c r="H20" s="704">
        <v>3</v>
      </c>
      <c r="I20" s="771">
        <v>0</v>
      </c>
      <c r="J20" s="714">
        <f>H20+I20</f>
        <v>3</v>
      </c>
      <c r="K20" s="781">
        <v>0</v>
      </c>
      <c r="L20" s="790">
        <v>0</v>
      </c>
      <c r="M20" s="786">
        <f>K20+L20</f>
        <v>0</v>
      </c>
      <c r="N20" s="793">
        <f t="shared" si="1"/>
        <v>6</v>
      </c>
      <c r="O20" s="806">
        <f t="shared" si="1"/>
        <v>0</v>
      </c>
      <c r="P20" s="800">
        <f t="shared" si="1"/>
        <v>6</v>
      </c>
    </row>
    <row r="21" spans="1:16" ht="37.5" customHeight="1" thickBot="1" x14ac:dyDescent="0.45">
      <c r="A21" s="693" t="s">
        <v>9</v>
      </c>
      <c r="B21" s="705">
        <f>SUM(B9:B20)</f>
        <v>0</v>
      </c>
      <c r="C21" s="759">
        <f t="shared" ref="C21:P21" si="5">SUM(C9:C20)</f>
        <v>0</v>
      </c>
      <c r="D21" s="730">
        <f t="shared" si="5"/>
        <v>0</v>
      </c>
      <c r="E21" s="731">
        <f t="shared" si="5"/>
        <v>32</v>
      </c>
      <c r="F21" s="749">
        <f t="shared" si="5"/>
        <v>4</v>
      </c>
      <c r="G21" s="715">
        <f t="shared" si="5"/>
        <v>36</v>
      </c>
      <c r="H21" s="705">
        <f t="shared" si="5"/>
        <v>51</v>
      </c>
      <c r="I21" s="772">
        <f t="shared" si="5"/>
        <v>1</v>
      </c>
      <c r="J21" s="715">
        <f t="shared" si="5"/>
        <v>52</v>
      </c>
      <c r="K21" s="705">
        <f t="shared" si="5"/>
        <v>6</v>
      </c>
      <c r="L21" s="772">
        <f t="shared" si="5"/>
        <v>1</v>
      </c>
      <c r="M21" s="715">
        <f t="shared" si="5"/>
        <v>7</v>
      </c>
      <c r="N21" s="705">
        <f t="shared" si="5"/>
        <v>89</v>
      </c>
      <c r="O21" s="772">
        <f t="shared" si="5"/>
        <v>6</v>
      </c>
      <c r="P21" s="715">
        <f t="shared" si="5"/>
        <v>95</v>
      </c>
    </row>
    <row r="22" spans="1:16" ht="27" customHeight="1" thickBot="1" x14ac:dyDescent="0.45">
      <c r="A22" s="694" t="s">
        <v>10</v>
      </c>
      <c r="B22" s="706"/>
      <c r="C22" s="760"/>
      <c r="D22" s="732"/>
      <c r="E22" s="733"/>
      <c r="F22" s="750"/>
      <c r="G22" s="716"/>
      <c r="H22" s="706"/>
      <c r="I22" s="773"/>
      <c r="J22" s="716"/>
      <c r="K22" s="706"/>
      <c r="L22" s="773"/>
      <c r="M22" s="716"/>
      <c r="N22" s="794"/>
      <c r="O22" s="807"/>
      <c r="P22" s="801"/>
    </row>
    <row r="23" spans="1:16" ht="31.5" customHeight="1" thickBot="1" x14ac:dyDescent="0.45">
      <c r="A23" s="694" t="s">
        <v>11</v>
      </c>
      <c r="B23" s="811"/>
      <c r="C23" s="812"/>
      <c r="D23" s="813"/>
      <c r="E23" s="814"/>
      <c r="F23" s="815"/>
      <c r="G23" s="717"/>
      <c r="H23" s="811"/>
      <c r="I23" s="816"/>
      <c r="J23" s="717"/>
      <c r="K23" s="811"/>
      <c r="L23" s="816"/>
      <c r="M23" s="787"/>
      <c r="N23" s="795"/>
      <c r="O23" s="808"/>
      <c r="P23" s="802"/>
    </row>
    <row r="24" spans="1:16" ht="24.95" customHeight="1" x14ac:dyDescent="0.4">
      <c r="A24" s="687" t="s">
        <v>91</v>
      </c>
      <c r="B24" s="817">
        <v>0</v>
      </c>
      <c r="C24" s="757">
        <v>0</v>
      </c>
      <c r="D24" s="724">
        <f>B24+C24</f>
        <v>0</v>
      </c>
      <c r="E24" s="725">
        <v>1</v>
      </c>
      <c r="F24" s="745">
        <v>0</v>
      </c>
      <c r="G24" s="718">
        <f>E24+F24</f>
        <v>1</v>
      </c>
      <c r="H24" s="817">
        <v>2</v>
      </c>
      <c r="I24" s="780">
        <v>0</v>
      </c>
      <c r="J24" s="718">
        <f>H24+I24</f>
        <v>2</v>
      </c>
      <c r="K24" s="818">
        <v>2</v>
      </c>
      <c r="L24" s="789">
        <v>0</v>
      </c>
      <c r="M24" s="819">
        <f t="shared" ref="M24:M35" si="6">K24+L24</f>
        <v>2</v>
      </c>
      <c r="N24" s="796">
        <f>B24+E24+H24+K24</f>
        <v>5</v>
      </c>
      <c r="O24" s="809">
        <f>C24+F24+I24+L24</f>
        <v>0</v>
      </c>
      <c r="P24" s="803">
        <f>D24+G24+J24+M24</f>
        <v>5</v>
      </c>
    </row>
    <row r="25" spans="1:16" ht="24.95" customHeight="1" x14ac:dyDescent="0.4">
      <c r="A25" s="687" t="s">
        <v>92</v>
      </c>
      <c r="B25" s="820">
        <v>0</v>
      </c>
      <c r="C25" s="821">
        <v>0</v>
      </c>
      <c r="D25" s="822">
        <f t="shared" ref="D25:D35" si="7">B25+C25</f>
        <v>0</v>
      </c>
      <c r="E25" s="728">
        <v>0</v>
      </c>
      <c r="F25" s="747">
        <v>0</v>
      </c>
      <c r="G25" s="823">
        <f t="shared" ref="G25:G35" si="8">E25+F25</f>
        <v>0</v>
      </c>
      <c r="H25" s="820">
        <v>1</v>
      </c>
      <c r="I25" s="770">
        <v>0</v>
      </c>
      <c r="J25" s="823">
        <f t="shared" ref="J25:J35" si="9">H25+I25</f>
        <v>1</v>
      </c>
      <c r="K25" s="824">
        <v>0</v>
      </c>
      <c r="L25" s="825">
        <v>0</v>
      </c>
      <c r="M25" s="826">
        <f t="shared" si="6"/>
        <v>0</v>
      </c>
      <c r="N25" s="827">
        <f t="shared" ref="N25:P35" si="10">B25+E25+H25+K25</f>
        <v>1</v>
      </c>
      <c r="O25" s="828">
        <f t="shared" si="10"/>
        <v>0</v>
      </c>
      <c r="P25" s="829">
        <f t="shared" si="10"/>
        <v>1</v>
      </c>
    </row>
    <row r="26" spans="1:16" ht="24.95" customHeight="1" x14ac:dyDescent="0.4">
      <c r="A26" s="695" t="s">
        <v>82</v>
      </c>
      <c r="B26" s="820">
        <v>0</v>
      </c>
      <c r="C26" s="821">
        <v>0</v>
      </c>
      <c r="D26" s="822">
        <f t="shared" si="7"/>
        <v>0</v>
      </c>
      <c r="E26" s="728">
        <v>4</v>
      </c>
      <c r="F26" s="747">
        <v>0</v>
      </c>
      <c r="G26" s="823">
        <f t="shared" si="8"/>
        <v>4</v>
      </c>
      <c r="H26" s="820">
        <v>6</v>
      </c>
      <c r="I26" s="770">
        <v>0</v>
      </c>
      <c r="J26" s="823">
        <f t="shared" si="9"/>
        <v>6</v>
      </c>
      <c r="K26" s="824">
        <v>0</v>
      </c>
      <c r="L26" s="825">
        <v>0</v>
      </c>
      <c r="M26" s="826">
        <f t="shared" si="6"/>
        <v>0</v>
      </c>
      <c r="N26" s="827">
        <f t="shared" si="10"/>
        <v>10</v>
      </c>
      <c r="O26" s="828">
        <f t="shared" si="10"/>
        <v>0</v>
      </c>
      <c r="P26" s="829">
        <f t="shared" si="10"/>
        <v>10</v>
      </c>
    </row>
    <row r="27" spans="1:16" s="231" customFormat="1" ht="24.95" customHeight="1" x14ac:dyDescent="0.4">
      <c r="A27" s="695" t="s">
        <v>93</v>
      </c>
      <c r="B27" s="820">
        <v>0</v>
      </c>
      <c r="C27" s="821">
        <v>0</v>
      </c>
      <c r="D27" s="822">
        <f t="shared" si="7"/>
        <v>0</v>
      </c>
      <c r="E27" s="728">
        <v>4</v>
      </c>
      <c r="F27" s="747">
        <v>0</v>
      </c>
      <c r="G27" s="823">
        <f t="shared" si="8"/>
        <v>4</v>
      </c>
      <c r="H27" s="820">
        <v>3</v>
      </c>
      <c r="I27" s="770">
        <v>0</v>
      </c>
      <c r="J27" s="823">
        <f t="shared" si="9"/>
        <v>3</v>
      </c>
      <c r="K27" s="824">
        <v>4</v>
      </c>
      <c r="L27" s="825">
        <v>0</v>
      </c>
      <c r="M27" s="826">
        <f t="shared" si="6"/>
        <v>4</v>
      </c>
      <c r="N27" s="827">
        <f t="shared" si="10"/>
        <v>11</v>
      </c>
      <c r="O27" s="828">
        <f t="shared" si="10"/>
        <v>0</v>
      </c>
      <c r="P27" s="829">
        <f t="shared" si="10"/>
        <v>11</v>
      </c>
    </row>
    <row r="28" spans="1:16" ht="24.95" customHeight="1" x14ac:dyDescent="0.4">
      <c r="A28" s="695" t="s">
        <v>83</v>
      </c>
      <c r="B28" s="820">
        <v>0</v>
      </c>
      <c r="C28" s="821">
        <v>0</v>
      </c>
      <c r="D28" s="822">
        <f t="shared" si="7"/>
        <v>0</v>
      </c>
      <c r="E28" s="728">
        <v>0</v>
      </c>
      <c r="F28" s="747">
        <v>1</v>
      </c>
      <c r="G28" s="823">
        <f t="shared" si="8"/>
        <v>1</v>
      </c>
      <c r="H28" s="820">
        <v>2</v>
      </c>
      <c r="I28" s="770">
        <v>0</v>
      </c>
      <c r="J28" s="823">
        <f t="shared" si="9"/>
        <v>2</v>
      </c>
      <c r="K28" s="824">
        <v>0</v>
      </c>
      <c r="L28" s="825">
        <v>0</v>
      </c>
      <c r="M28" s="826">
        <f t="shared" si="6"/>
        <v>0</v>
      </c>
      <c r="N28" s="827">
        <f t="shared" si="10"/>
        <v>2</v>
      </c>
      <c r="O28" s="828">
        <f t="shared" si="10"/>
        <v>1</v>
      </c>
      <c r="P28" s="829">
        <f t="shared" si="10"/>
        <v>3</v>
      </c>
    </row>
    <row r="29" spans="1:16" s="231" customFormat="1" ht="24.95" customHeight="1" x14ac:dyDescent="0.4">
      <c r="A29" s="695" t="s">
        <v>84</v>
      </c>
      <c r="B29" s="820">
        <v>0</v>
      </c>
      <c r="C29" s="821">
        <v>0</v>
      </c>
      <c r="D29" s="822">
        <f t="shared" si="7"/>
        <v>0</v>
      </c>
      <c r="E29" s="728">
        <v>2</v>
      </c>
      <c r="F29" s="747">
        <v>1</v>
      </c>
      <c r="G29" s="823">
        <f t="shared" si="8"/>
        <v>3</v>
      </c>
      <c r="H29" s="820">
        <v>3</v>
      </c>
      <c r="I29" s="770">
        <v>0</v>
      </c>
      <c r="J29" s="823">
        <f t="shared" si="9"/>
        <v>3</v>
      </c>
      <c r="K29" s="824">
        <v>0</v>
      </c>
      <c r="L29" s="825">
        <v>0</v>
      </c>
      <c r="M29" s="826">
        <f t="shared" si="6"/>
        <v>0</v>
      </c>
      <c r="N29" s="827">
        <f t="shared" si="10"/>
        <v>5</v>
      </c>
      <c r="O29" s="828">
        <f t="shared" si="10"/>
        <v>1</v>
      </c>
      <c r="P29" s="829">
        <f t="shared" si="10"/>
        <v>6</v>
      </c>
    </row>
    <row r="30" spans="1:16" x14ac:dyDescent="0.4">
      <c r="A30" s="695" t="s">
        <v>85</v>
      </c>
      <c r="B30" s="820">
        <v>0</v>
      </c>
      <c r="C30" s="821">
        <v>0</v>
      </c>
      <c r="D30" s="822">
        <f t="shared" si="7"/>
        <v>0</v>
      </c>
      <c r="E30" s="728">
        <v>0</v>
      </c>
      <c r="F30" s="747">
        <v>1</v>
      </c>
      <c r="G30" s="823">
        <f t="shared" si="8"/>
        <v>1</v>
      </c>
      <c r="H30" s="820">
        <v>4</v>
      </c>
      <c r="I30" s="770">
        <v>0</v>
      </c>
      <c r="J30" s="823">
        <f t="shared" si="9"/>
        <v>4</v>
      </c>
      <c r="K30" s="824">
        <v>0</v>
      </c>
      <c r="L30" s="825">
        <v>0</v>
      </c>
      <c r="M30" s="826">
        <f t="shared" si="6"/>
        <v>0</v>
      </c>
      <c r="N30" s="827">
        <f t="shared" si="10"/>
        <v>4</v>
      </c>
      <c r="O30" s="828">
        <f t="shared" si="10"/>
        <v>1</v>
      </c>
      <c r="P30" s="829">
        <f t="shared" si="10"/>
        <v>5</v>
      </c>
    </row>
    <row r="31" spans="1:16" ht="35.25" customHeight="1" x14ac:dyDescent="0.4">
      <c r="A31" s="696" t="s">
        <v>86</v>
      </c>
      <c r="B31" s="820">
        <v>0</v>
      </c>
      <c r="C31" s="821">
        <v>0</v>
      </c>
      <c r="D31" s="822">
        <f t="shared" si="7"/>
        <v>0</v>
      </c>
      <c r="E31" s="728">
        <v>2</v>
      </c>
      <c r="F31" s="747">
        <v>0</v>
      </c>
      <c r="G31" s="823">
        <f t="shared" si="8"/>
        <v>2</v>
      </c>
      <c r="H31" s="820">
        <v>2</v>
      </c>
      <c r="I31" s="770">
        <v>0</v>
      </c>
      <c r="J31" s="823">
        <f t="shared" si="9"/>
        <v>2</v>
      </c>
      <c r="K31" s="824">
        <v>0</v>
      </c>
      <c r="L31" s="825">
        <v>0</v>
      </c>
      <c r="M31" s="826">
        <f t="shared" si="6"/>
        <v>0</v>
      </c>
      <c r="N31" s="827">
        <f t="shared" si="10"/>
        <v>4</v>
      </c>
      <c r="O31" s="828">
        <f t="shared" si="10"/>
        <v>0</v>
      </c>
      <c r="P31" s="829">
        <f t="shared" si="10"/>
        <v>4</v>
      </c>
    </row>
    <row r="32" spans="1:16" ht="27" customHeight="1" x14ac:dyDescent="0.4">
      <c r="A32" s="697" t="s">
        <v>87</v>
      </c>
      <c r="B32" s="820">
        <v>0</v>
      </c>
      <c r="C32" s="821">
        <v>0</v>
      </c>
      <c r="D32" s="822">
        <f t="shared" si="7"/>
        <v>0</v>
      </c>
      <c r="E32" s="728">
        <v>8</v>
      </c>
      <c r="F32" s="747">
        <v>0</v>
      </c>
      <c r="G32" s="823">
        <f t="shared" si="8"/>
        <v>8</v>
      </c>
      <c r="H32" s="820">
        <v>13</v>
      </c>
      <c r="I32" s="770">
        <v>0</v>
      </c>
      <c r="J32" s="823">
        <f t="shared" si="9"/>
        <v>13</v>
      </c>
      <c r="K32" s="824">
        <v>0</v>
      </c>
      <c r="L32" s="825">
        <v>0</v>
      </c>
      <c r="M32" s="826">
        <f t="shared" si="6"/>
        <v>0</v>
      </c>
      <c r="N32" s="827">
        <f t="shared" si="10"/>
        <v>21</v>
      </c>
      <c r="O32" s="828">
        <f t="shared" si="10"/>
        <v>0</v>
      </c>
      <c r="P32" s="829">
        <f t="shared" si="10"/>
        <v>21</v>
      </c>
    </row>
    <row r="33" spans="1:16" ht="24.95" customHeight="1" x14ac:dyDescent="0.4">
      <c r="A33" s="698" t="s">
        <v>88</v>
      </c>
      <c r="B33" s="820">
        <v>0</v>
      </c>
      <c r="C33" s="821">
        <v>0</v>
      </c>
      <c r="D33" s="822">
        <f t="shared" si="7"/>
        <v>0</v>
      </c>
      <c r="E33" s="728">
        <v>6</v>
      </c>
      <c r="F33" s="747">
        <v>0</v>
      </c>
      <c r="G33" s="823">
        <f t="shared" si="8"/>
        <v>6</v>
      </c>
      <c r="H33" s="820">
        <v>9</v>
      </c>
      <c r="I33" s="770">
        <v>0</v>
      </c>
      <c r="J33" s="823">
        <f t="shared" si="9"/>
        <v>9</v>
      </c>
      <c r="K33" s="830">
        <v>0</v>
      </c>
      <c r="L33" s="831">
        <v>0</v>
      </c>
      <c r="M33" s="832">
        <f t="shared" si="6"/>
        <v>0</v>
      </c>
      <c r="N33" s="827">
        <f t="shared" si="10"/>
        <v>15</v>
      </c>
      <c r="O33" s="828">
        <f t="shared" si="10"/>
        <v>0</v>
      </c>
      <c r="P33" s="829">
        <f t="shared" si="10"/>
        <v>15</v>
      </c>
    </row>
    <row r="34" spans="1:16" ht="30" customHeight="1" x14ac:dyDescent="0.4">
      <c r="A34" s="697" t="s">
        <v>89</v>
      </c>
      <c r="B34" s="820">
        <v>0</v>
      </c>
      <c r="C34" s="821">
        <v>0</v>
      </c>
      <c r="D34" s="822">
        <f t="shared" si="7"/>
        <v>0</v>
      </c>
      <c r="E34" s="728">
        <v>2</v>
      </c>
      <c r="F34" s="747">
        <v>0</v>
      </c>
      <c r="G34" s="823">
        <f t="shared" si="8"/>
        <v>2</v>
      </c>
      <c r="H34" s="820">
        <v>3</v>
      </c>
      <c r="I34" s="770">
        <v>0</v>
      </c>
      <c r="J34" s="823">
        <f t="shared" si="9"/>
        <v>3</v>
      </c>
      <c r="K34" s="824">
        <v>0</v>
      </c>
      <c r="L34" s="825">
        <v>0</v>
      </c>
      <c r="M34" s="826">
        <f t="shared" si="6"/>
        <v>0</v>
      </c>
      <c r="N34" s="827">
        <f t="shared" si="10"/>
        <v>5</v>
      </c>
      <c r="O34" s="828">
        <f t="shared" si="10"/>
        <v>0</v>
      </c>
      <c r="P34" s="829">
        <f t="shared" si="10"/>
        <v>5</v>
      </c>
    </row>
    <row r="35" spans="1:16" ht="27" thickBot="1" x14ac:dyDescent="0.45">
      <c r="A35" s="699" t="s">
        <v>107</v>
      </c>
      <c r="B35" s="833">
        <v>0</v>
      </c>
      <c r="C35" s="834">
        <v>0</v>
      </c>
      <c r="D35" s="835">
        <f t="shared" si="7"/>
        <v>0</v>
      </c>
      <c r="E35" s="836">
        <v>3</v>
      </c>
      <c r="F35" s="837">
        <v>0</v>
      </c>
      <c r="G35" s="838">
        <f t="shared" si="8"/>
        <v>3</v>
      </c>
      <c r="H35" s="833">
        <v>3</v>
      </c>
      <c r="I35" s="839">
        <v>0</v>
      </c>
      <c r="J35" s="838">
        <f t="shared" si="9"/>
        <v>3</v>
      </c>
      <c r="K35" s="840">
        <v>0</v>
      </c>
      <c r="L35" s="841">
        <v>0</v>
      </c>
      <c r="M35" s="842">
        <f t="shared" si="6"/>
        <v>0</v>
      </c>
      <c r="N35" s="843">
        <f t="shared" si="10"/>
        <v>6</v>
      </c>
      <c r="O35" s="844">
        <f t="shared" si="10"/>
        <v>0</v>
      </c>
      <c r="P35" s="845">
        <f t="shared" si="10"/>
        <v>6</v>
      </c>
    </row>
    <row r="36" spans="1:16" ht="24.95" customHeight="1" thickBot="1" x14ac:dyDescent="0.45">
      <c r="A36" s="681" t="s">
        <v>13</v>
      </c>
      <c r="B36" s="707">
        <f t="shared" ref="B36:P36" si="11">SUM(B24:B35)</f>
        <v>0</v>
      </c>
      <c r="C36" s="761">
        <f t="shared" si="11"/>
        <v>0</v>
      </c>
      <c r="D36" s="734">
        <f t="shared" si="11"/>
        <v>0</v>
      </c>
      <c r="E36" s="735">
        <f t="shared" si="11"/>
        <v>32</v>
      </c>
      <c r="F36" s="751">
        <f t="shared" si="11"/>
        <v>3</v>
      </c>
      <c r="G36" s="719">
        <f t="shared" si="11"/>
        <v>35</v>
      </c>
      <c r="H36" s="707">
        <f t="shared" si="11"/>
        <v>51</v>
      </c>
      <c r="I36" s="774">
        <f t="shared" si="11"/>
        <v>0</v>
      </c>
      <c r="J36" s="719">
        <f t="shared" si="11"/>
        <v>51</v>
      </c>
      <c r="K36" s="707">
        <f t="shared" si="11"/>
        <v>6</v>
      </c>
      <c r="L36" s="774">
        <f t="shared" si="11"/>
        <v>0</v>
      </c>
      <c r="M36" s="719">
        <f t="shared" si="11"/>
        <v>6</v>
      </c>
      <c r="N36" s="707">
        <f t="shared" si="11"/>
        <v>89</v>
      </c>
      <c r="O36" s="774">
        <f t="shared" si="11"/>
        <v>3</v>
      </c>
      <c r="P36" s="719">
        <f t="shared" si="11"/>
        <v>92</v>
      </c>
    </row>
    <row r="37" spans="1:16" ht="53.25" customHeight="1" thickBot="1" x14ac:dyDescent="0.45">
      <c r="A37" s="700" t="s">
        <v>14</v>
      </c>
      <c r="B37" s="708"/>
      <c r="C37" s="762"/>
      <c r="D37" s="736"/>
      <c r="E37" s="737"/>
      <c r="F37" s="752"/>
      <c r="G37" s="720"/>
      <c r="H37" s="767"/>
      <c r="I37" s="775"/>
      <c r="J37" s="720"/>
      <c r="K37" s="783"/>
      <c r="L37" s="792"/>
      <c r="M37" s="788"/>
      <c r="N37" s="797"/>
      <c r="O37" s="810"/>
      <c r="P37" s="801"/>
    </row>
    <row r="38" spans="1:16" ht="24.95" customHeight="1" x14ac:dyDescent="0.4">
      <c r="A38" s="687" t="s">
        <v>91</v>
      </c>
      <c r="B38" s="817">
        <v>0</v>
      </c>
      <c r="C38" s="757">
        <v>0</v>
      </c>
      <c r="D38" s="724">
        <f t="shared" ref="D38:D49" si="12">B38+C38</f>
        <v>0</v>
      </c>
      <c r="E38" s="725">
        <v>0</v>
      </c>
      <c r="F38" s="745">
        <v>0</v>
      </c>
      <c r="G38" s="718">
        <f t="shared" ref="G38:G49" si="13">E38+F38</f>
        <v>0</v>
      </c>
      <c r="H38" s="817">
        <v>0</v>
      </c>
      <c r="I38" s="780">
        <v>0</v>
      </c>
      <c r="J38" s="718">
        <f t="shared" ref="J38:J49" si="14">H38+I38</f>
        <v>0</v>
      </c>
      <c r="K38" s="817">
        <v>0</v>
      </c>
      <c r="L38" s="780">
        <v>0</v>
      </c>
      <c r="M38" s="846">
        <f t="shared" ref="M38:M49" si="15">K38+L38</f>
        <v>0</v>
      </c>
      <c r="N38" s="818">
        <f>B38+E38+H38+K38</f>
        <v>0</v>
      </c>
      <c r="O38" s="789">
        <f>C38+F38+I38+L38</f>
        <v>0</v>
      </c>
      <c r="P38" s="847">
        <f>O38+N38</f>
        <v>0</v>
      </c>
    </row>
    <row r="39" spans="1:16" ht="24.95" customHeight="1" x14ac:dyDescent="0.4">
      <c r="A39" s="687" t="s">
        <v>92</v>
      </c>
      <c r="B39" s="820">
        <v>0</v>
      </c>
      <c r="C39" s="821">
        <v>0</v>
      </c>
      <c r="D39" s="822">
        <f t="shared" si="12"/>
        <v>0</v>
      </c>
      <c r="E39" s="728">
        <v>0</v>
      </c>
      <c r="F39" s="747">
        <v>0</v>
      </c>
      <c r="G39" s="823">
        <f t="shared" si="13"/>
        <v>0</v>
      </c>
      <c r="H39" s="820">
        <v>0</v>
      </c>
      <c r="I39" s="770">
        <v>0</v>
      </c>
      <c r="J39" s="823">
        <f t="shared" si="14"/>
        <v>0</v>
      </c>
      <c r="K39" s="820">
        <v>0</v>
      </c>
      <c r="L39" s="770">
        <v>0</v>
      </c>
      <c r="M39" s="832">
        <f t="shared" si="15"/>
        <v>0</v>
      </c>
      <c r="N39" s="824">
        <f t="shared" ref="N39:O50" si="16">B39+E39+H39+K39</f>
        <v>0</v>
      </c>
      <c r="O39" s="825">
        <f t="shared" si="16"/>
        <v>0</v>
      </c>
      <c r="P39" s="848">
        <f t="shared" ref="P39:P50" si="17">O39+N39</f>
        <v>0</v>
      </c>
    </row>
    <row r="40" spans="1:16" ht="24.95" customHeight="1" x14ac:dyDescent="0.4">
      <c r="A40" s="695" t="s">
        <v>82</v>
      </c>
      <c r="B40" s="820">
        <v>0</v>
      </c>
      <c r="C40" s="821">
        <v>0</v>
      </c>
      <c r="D40" s="822">
        <f t="shared" si="12"/>
        <v>0</v>
      </c>
      <c r="E40" s="728">
        <v>0</v>
      </c>
      <c r="F40" s="747">
        <v>0</v>
      </c>
      <c r="G40" s="823">
        <f t="shared" si="13"/>
        <v>0</v>
      </c>
      <c r="H40" s="820">
        <v>0</v>
      </c>
      <c r="I40" s="770">
        <v>0</v>
      </c>
      <c r="J40" s="823">
        <f t="shared" si="14"/>
        <v>0</v>
      </c>
      <c r="K40" s="820">
        <v>0</v>
      </c>
      <c r="L40" s="770">
        <v>0</v>
      </c>
      <c r="M40" s="832">
        <f t="shared" si="15"/>
        <v>0</v>
      </c>
      <c r="N40" s="824">
        <f t="shared" si="16"/>
        <v>0</v>
      </c>
      <c r="O40" s="825">
        <f t="shared" si="16"/>
        <v>0</v>
      </c>
      <c r="P40" s="848">
        <f t="shared" si="17"/>
        <v>0</v>
      </c>
    </row>
    <row r="41" spans="1:16" s="231" customFormat="1" ht="24.95" customHeight="1" x14ac:dyDescent="0.4">
      <c r="A41" s="695" t="s">
        <v>93</v>
      </c>
      <c r="B41" s="820">
        <v>0</v>
      </c>
      <c r="C41" s="821">
        <v>0</v>
      </c>
      <c r="D41" s="822">
        <f t="shared" si="12"/>
        <v>0</v>
      </c>
      <c r="E41" s="728">
        <v>0</v>
      </c>
      <c r="F41" s="747">
        <v>0</v>
      </c>
      <c r="G41" s="823">
        <f t="shared" si="13"/>
        <v>0</v>
      </c>
      <c r="H41" s="820">
        <v>0</v>
      </c>
      <c r="I41" s="770">
        <v>0</v>
      </c>
      <c r="J41" s="823">
        <f t="shared" si="14"/>
        <v>0</v>
      </c>
      <c r="K41" s="820">
        <v>0</v>
      </c>
      <c r="L41" s="770">
        <v>1</v>
      </c>
      <c r="M41" s="832">
        <f t="shared" si="15"/>
        <v>1</v>
      </c>
      <c r="N41" s="824">
        <f t="shared" si="16"/>
        <v>0</v>
      </c>
      <c r="O41" s="825">
        <f t="shared" si="16"/>
        <v>1</v>
      </c>
      <c r="P41" s="848">
        <f t="shared" si="17"/>
        <v>1</v>
      </c>
    </row>
    <row r="42" spans="1:16" ht="24.95" customHeight="1" x14ac:dyDescent="0.4">
      <c r="A42" s="695" t="s">
        <v>83</v>
      </c>
      <c r="B42" s="820">
        <v>0</v>
      </c>
      <c r="C42" s="821">
        <v>0</v>
      </c>
      <c r="D42" s="822">
        <f t="shared" si="12"/>
        <v>0</v>
      </c>
      <c r="E42" s="728">
        <v>0</v>
      </c>
      <c r="F42" s="747">
        <v>0</v>
      </c>
      <c r="G42" s="823">
        <f t="shared" si="13"/>
        <v>0</v>
      </c>
      <c r="H42" s="820">
        <v>0</v>
      </c>
      <c r="I42" s="770">
        <v>0</v>
      </c>
      <c r="J42" s="823">
        <f t="shared" si="14"/>
        <v>0</v>
      </c>
      <c r="K42" s="820">
        <v>0</v>
      </c>
      <c r="L42" s="770">
        <v>0</v>
      </c>
      <c r="M42" s="832">
        <f t="shared" si="15"/>
        <v>0</v>
      </c>
      <c r="N42" s="824">
        <f t="shared" si="16"/>
        <v>0</v>
      </c>
      <c r="O42" s="825">
        <f t="shared" si="16"/>
        <v>0</v>
      </c>
      <c r="P42" s="848">
        <f t="shared" si="17"/>
        <v>0</v>
      </c>
    </row>
    <row r="43" spans="1:16" s="231" customFormat="1" ht="24.95" customHeight="1" x14ac:dyDescent="0.4">
      <c r="A43" s="695" t="s">
        <v>84</v>
      </c>
      <c r="B43" s="820">
        <v>0</v>
      </c>
      <c r="C43" s="821">
        <v>0</v>
      </c>
      <c r="D43" s="822">
        <f t="shared" si="12"/>
        <v>0</v>
      </c>
      <c r="E43" s="728">
        <v>0</v>
      </c>
      <c r="F43" s="747">
        <v>0</v>
      </c>
      <c r="G43" s="823">
        <f t="shared" si="13"/>
        <v>0</v>
      </c>
      <c r="H43" s="820">
        <v>0</v>
      </c>
      <c r="I43" s="770">
        <v>0</v>
      </c>
      <c r="J43" s="823">
        <f t="shared" si="14"/>
        <v>0</v>
      </c>
      <c r="K43" s="820">
        <v>0</v>
      </c>
      <c r="L43" s="770">
        <v>0</v>
      </c>
      <c r="M43" s="832">
        <f t="shared" si="15"/>
        <v>0</v>
      </c>
      <c r="N43" s="824">
        <f t="shared" si="16"/>
        <v>0</v>
      </c>
      <c r="O43" s="825">
        <f t="shared" si="16"/>
        <v>0</v>
      </c>
      <c r="P43" s="848">
        <f t="shared" si="17"/>
        <v>0</v>
      </c>
    </row>
    <row r="44" spans="1:16" ht="24.95" customHeight="1" x14ac:dyDescent="0.4">
      <c r="A44" s="695" t="s">
        <v>85</v>
      </c>
      <c r="B44" s="820">
        <v>0</v>
      </c>
      <c r="C44" s="821">
        <v>0</v>
      </c>
      <c r="D44" s="822">
        <f t="shared" si="12"/>
        <v>0</v>
      </c>
      <c r="E44" s="728">
        <v>0</v>
      </c>
      <c r="F44" s="747">
        <v>0</v>
      </c>
      <c r="G44" s="823">
        <f t="shared" si="13"/>
        <v>0</v>
      </c>
      <c r="H44" s="820">
        <v>0</v>
      </c>
      <c r="I44" s="770">
        <v>1</v>
      </c>
      <c r="J44" s="823">
        <f t="shared" si="14"/>
        <v>1</v>
      </c>
      <c r="K44" s="820">
        <v>0</v>
      </c>
      <c r="L44" s="770">
        <v>0</v>
      </c>
      <c r="M44" s="832">
        <f t="shared" si="15"/>
        <v>0</v>
      </c>
      <c r="N44" s="824">
        <f t="shared" si="16"/>
        <v>0</v>
      </c>
      <c r="O44" s="825">
        <f t="shared" si="16"/>
        <v>1</v>
      </c>
      <c r="P44" s="848">
        <f t="shared" si="17"/>
        <v>1</v>
      </c>
    </row>
    <row r="45" spans="1:16" ht="36" customHeight="1" x14ac:dyDescent="0.4">
      <c r="A45" s="698" t="s">
        <v>86</v>
      </c>
      <c r="B45" s="820">
        <v>0</v>
      </c>
      <c r="C45" s="821">
        <v>0</v>
      </c>
      <c r="D45" s="822">
        <f t="shared" si="12"/>
        <v>0</v>
      </c>
      <c r="E45" s="728">
        <v>0</v>
      </c>
      <c r="F45" s="747">
        <v>0</v>
      </c>
      <c r="G45" s="823">
        <f t="shared" si="13"/>
        <v>0</v>
      </c>
      <c r="H45" s="820">
        <v>0</v>
      </c>
      <c r="I45" s="770">
        <v>0</v>
      </c>
      <c r="J45" s="823">
        <f t="shared" si="14"/>
        <v>0</v>
      </c>
      <c r="K45" s="820">
        <v>0</v>
      </c>
      <c r="L45" s="770">
        <v>0</v>
      </c>
      <c r="M45" s="832">
        <f t="shared" si="15"/>
        <v>0</v>
      </c>
      <c r="N45" s="824">
        <f t="shared" si="16"/>
        <v>0</v>
      </c>
      <c r="O45" s="825">
        <f t="shared" si="16"/>
        <v>0</v>
      </c>
      <c r="P45" s="848">
        <f t="shared" si="17"/>
        <v>0</v>
      </c>
    </row>
    <row r="46" spans="1:16" ht="24.75" customHeight="1" x14ac:dyDescent="0.4">
      <c r="A46" s="697" t="s">
        <v>87</v>
      </c>
      <c r="B46" s="820">
        <v>0</v>
      </c>
      <c r="C46" s="821">
        <v>0</v>
      </c>
      <c r="D46" s="822">
        <f t="shared" si="12"/>
        <v>0</v>
      </c>
      <c r="E46" s="728">
        <v>0</v>
      </c>
      <c r="F46" s="747">
        <v>1</v>
      </c>
      <c r="G46" s="823">
        <f t="shared" si="13"/>
        <v>1</v>
      </c>
      <c r="H46" s="820">
        <v>0</v>
      </c>
      <c r="I46" s="770">
        <v>0</v>
      </c>
      <c r="J46" s="823">
        <f t="shared" si="14"/>
        <v>0</v>
      </c>
      <c r="K46" s="820">
        <v>0</v>
      </c>
      <c r="L46" s="770">
        <v>0</v>
      </c>
      <c r="M46" s="832">
        <f t="shared" si="15"/>
        <v>0</v>
      </c>
      <c r="N46" s="824">
        <f t="shared" si="16"/>
        <v>0</v>
      </c>
      <c r="O46" s="825">
        <f t="shared" si="16"/>
        <v>1</v>
      </c>
      <c r="P46" s="848">
        <f t="shared" si="17"/>
        <v>1</v>
      </c>
    </row>
    <row r="47" spans="1:16" ht="26.25" customHeight="1" x14ac:dyDescent="0.4">
      <c r="A47" s="698" t="s">
        <v>88</v>
      </c>
      <c r="B47" s="820">
        <v>0</v>
      </c>
      <c r="C47" s="821">
        <v>0</v>
      </c>
      <c r="D47" s="822">
        <f t="shared" si="12"/>
        <v>0</v>
      </c>
      <c r="E47" s="728">
        <v>0</v>
      </c>
      <c r="F47" s="747">
        <v>0</v>
      </c>
      <c r="G47" s="823">
        <f t="shared" si="13"/>
        <v>0</v>
      </c>
      <c r="H47" s="820">
        <v>0</v>
      </c>
      <c r="I47" s="770">
        <v>0</v>
      </c>
      <c r="J47" s="823">
        <f t="shared" si="14"/>
        <v>0</v>
      </c>
      <c r="K47" s="820">
        <v>0</v>
      </c>
      <c r="L47" s="770">
        <v>0</v>
      </c>
      <c r="M47" s="832">
        <f t="shared" si="15"/>
        <v>0</v>
      </c>
      <c r="N47" s="824">
        <f t="shared" si="16"/>
        <v>0</v>
      </c>
      <c r="O47" s="825">
        <f t="shared" si="16"/>
        <v>0</v>
      </c>
      <c r="P47" s="848">
        <f t="shared" si="17"/>
        <v>0</v>
      </c>
    </row>
    <row r="48" spans="1:16" ht="24" customHeight="1" x14ac:dyDescent="0.4">
      <c r="A48" s="697" t="s">
        <v>89</v>
      </c>
      <c r="B48" s="820">
        <v>0</v>
      </c>
      <c r="C48" s="821">
        <v>0</v>
      </c>
      <c r="D48" s="822">
        <f t="shared" si="12"/>
        <v>0</v>
      </c>
      <c r="E48" s="728">
        <v>0</v>
      </c>
      <c r="F48" s="747">
        <v>0</v>
      </c>
      <c r="G48" s="823">
        <f t="shared" si="13"/>
        <v>0</v>
      </c>
      <c r="H48" s="820">
        <v>0</v>
      </c>
      <c r="I48" s="770">
        <v>0</v>
      </c>
      <c r="J48" s="823">
        <f t="shared" si="14"/>
        <v>0</v>
      </c>
      <c r="K48" s="820">
        <v>0</v>
      </c>
      <c r="L48" s="770">
        <v>0</v>
      </c>
      <c r="M48" s="832">
        <f t="shared" si="15"/>
        <v>0</v>
      </c>
      <c r="N48" s="824">
        <f t="shared" si="16"/>
        <v>0</v>
      </c>
      <c r="O48" s="825">
        <f t="shared" si="16"/>
        <v>0</v>
      </c>
      <c r="P48" s="848">
        <f t="shared" si="17"/>
        <v>0</v>
      </c>
    </row>
    <row r="49" spans="1:16" ht="36.75" customHeight="1" thickBot="1" x14ac:dyDescent="0.45">
      <c r="A49" s="698" t="s">
        <v>90</v>
      </c>
      <c r="B49" s="833">
        <v>0</v>
      </c>
      <c r="C49" s="834">
        <v>0</v>
      </c>
      <c r="D49" s="835">
        <f t="shared" si="12"/>
        <v>0</v>
      </c>
      <c r="E49" s="836">
        <v>0</v>
      </c>
      <c r="F49" s="837">
        <v>0</v>
      </c>
      <c r="G49" s="838">
        <f t="shared" si="13"/>
        <v>0</v>
      </c>
      <c r="H49" s="833">
        <v>0</v>
      </c>
      <c r="I49" s="839">
        <v>0</v>
      </c>
      <c r="J49" s="838">
        <f t="shared" si="14"/>
        <v>0</v>
      </c>
      <c r="K49" s="833">
        <v>0</v>
      </c>
      <c r="L49" s="839">
        <v>0</v>
      </c>
      <c r="M49" s="849">
        <f t="shared" si="15"/>
        <v>0</v>
      </c>
      <c r="N49" s="840">
        <f t="shared" si="16"/>
        <v>0</v>
      </c>
      <c r="O49" s="841">
        <f t="shared" si="16"/>
        <v>0</v>
      </c>
      <c r="P49" s="850">
        <f t="shared" si="17"/>
        <v>0</v>
      </c>
    </row>
    <row r="50" spans="1:16" ht="34.5" customHeight="1" thickBot="1" x14ac:dyDescent="0.45">
      <c r="A50" s="681" t="s">
        <v>15</v>
      </c>
      <c r="B50" s="709">
        <f>SUM(B38:B49)</f>
        <v>0</v>
      </c>
      <c r="C50" s="763">
        <f t="shared" ref="C50:M50" si="18">SUM(C38:C49)</f>
        <v>0</v>
      </c>
      <c r="D50" s="729">
        <f t="shared" si="18"/>
        <v>0</v>
      </c>
      <c r="E50" s="738">
        <f t="shared" si="18"/>
        <v>0</v>
      </c>
      <c r="F50" s="753">
        <f t="shared" si="18"/>
        <v>1</v>
      </c>
      <c r="G50" s="714">
        <f t="shared" si="18"/>
        <v>1</v>
      </c>
      <c r="H50" s="709">
        <f t="shared" si="18"/>
        <v>0</v>
      </c>
      <c r="I50" s="776">
        <f t="shared" si="18"/>
        <v>1</v>
      </c>
      <c r="J50" s="714">
        <f t="shared" si="18"/>
        <v>1</v>
      </c>
      <c r="K50" s="709">
        <f t="shared" si="18"/>
        <v>0</v>
      </c>
      <c r="L50" s="776">
        <f t="shared" si="18"/>
        <v>1</v>
      </c>
      <c r="M50" s="714">
        <f t="shared" si="18"/>
        <v>1</v>
      </c>
      <c r="N50" s="781">
        <f t="shared" si="16"/>
        <v>0</v>
      </c>
      <c r="O50" s="790">
        <f t="shared" si="16"/>
        <v>3</v>
      </c>
      <c r="P50" s="804">
        <f t="shared" si="17"/>
        <v>3</v>
      </c>
    </row>
    <row r="51" spans="1:16" ht="40.5" customHeight="1" thickBot="1" x14ac:dyDescent="0.45">
      <c r="A51" s="701" t="s">
        <v>16</v>
      </c>
      <c r="B51" s="710">
        <f>B36</f>
        <v>0</v>
      </c>
      <c r="C51" s="764">
        <f t="shared" ref="C51:P51" si="19">C36</f>
        <v>0</v>
      </c>
      <c r="D51" s="739">
        <f t="shared" si="19"/>
        <v>0</v>
      </c>
      <c r="E51" s="740">
        <f t="shared" si="19"/>
        <v>32</v>
      </c>
      <c r="F51" s="754">
        <f t="shared" si="19"/>
        <v>3</v>
      </c>
      <c r="G51" s="721">
        <f t="shared" si="19"/>
        <v>35</v>
      </c>
      <c r="H51" s="710">
        <f t="shared" si="19"/>
        <v>51</v>
      </c>
      <c r="I51" s="777">
        <f t="shared" si="19"/>
        <v>0</v>
      </c>
      <c r="J51" s="721">
        <f t="shared" si="19"/>
        <v>51</v>
      </c>
      <c r="K51" s="710">
        <f t="shared" si="19"/>
        <v>6</v>
      </c>
      <c r="L51" s="777">
        <f t="shared" si="19"/>
        <v>0</v>
      </c>
      <c r="M51" s="721">
        <f t="shared" si="19"/>
        <v>6</v>
      </c>
      <c r="N51" s="710">
        <f t="shared" si="19"/>
        <v>89</v>
      </c>
      <c r="O51" s="777">
        <f t="shared" si="19"/>
        <v>3</v>
      </c>
      <c r="P51" s="721">
        <f t="shared" si="19"/>
        <v>92</v>
      </c>
    </row>
    <row r="52" spans="1:16" ht="44.25" customHeight="1" thickBot="1" x14ac:dyDescent="0.45">
      <c r="A52" s="701" t="s">
        <v>17</v>
      </c>
      <c r="B52" s="711">
        <f>B50</f>
        <v>0</v>
      </c>
      <c r="C52" s="765">
        <f t="shared" ref="C52:P52" si="20">C50</f>
        <v>0</v>
      </c>
      <c r="D52" s="741">
        <f t="shared" si="20"/>
        <v>0</v>
      </c>
      <c r="E52" s="742">
        <f t="shared" si="20"/>
        <v>0</v>
      </c>
      <c r="F52" s="755">
        <f t="shared" si="20"/>
        <v>1</v>
      </c>
      <c r="G52" s="722">
        <f t="shared" si="20"/>
        <v>1</v>
      </c>
      <c r="H52" s="711">
        <f t="shared" si="20"/>
        <v>0</v>
      </c>
      <c r="I52" s="778">
        <f t="shared" si="20"/>
        <v>1</v>
      </c>
      <c r="J52" s="722">
        <f t="shared" si="20"/>
        <v>1</v>
      </c>
      <c r="K52" s="711">
        <f t="shared" si="20"/>
        <v>0</v>
      </c>
      <c r="L52" s="778">
        <f t="shared" si="20"/>
        <v>1</v>
      </c>
      <c r="M52" s="722">
        <f t="shared" si="20"/>
        <v>1</v>
      </c>
      <c r="N52" s="711">
        <f t="shared" si="20"/>
        <v>0</v>
      </c>
      <c r="O52" s="778">
        <f t="shared" si="20"/>
        <v>3</v>
      </c>
      <c r="P52" s="722">
        <f t="shared" si="20"/>
        <v>3</v>
      </c>
    </row>
    <row r="53" spans="1:16" ht="40.5" customHeight="1" thickBot="1" x14ac:dyDescent="0.45">
      <c r="A53" s="694" t="s">
        <v>18</v>
      </c>
      <c r="B53" s="712">
        <f>SUM(B51:B52)</f>
        <v>0</v>
      </c>
      <c r="C53" s="766">
        <f>SUM(C51:C52)</f>
        <v>0</v>
      </c>
      <c r="D53" s="743">
        <f t="shared" ref="D53:P53" si="21">SUM(D51:D52)</f>
        <v>0</v>
      </c>
      <c r="E53" s="744">
        <f t="shared" si="21"/>
        <v>32</v>
      </c>
      <c r="F53" s="756">
        <f t="shared" si="21"/>
        <v>4</v>
      </c>
      <c r="G53" s="723">
        <f t="shared" si="21"/>
        <v>36</v>
      </c>
      <c r="H53" s="712">
        <f t="shared" si="21"/>
        <v>51</v>
      </c>
      <c r="I53" s="779">
        <f t="shared" si="21"/>
        <v>1</v>
      </c>
      <c r="J53" s="723">
        <f t="shared" si="21"/>
        <v>52</v>
      </c>
      <c r="K53" s="712">
        <f t="shared" si="21"/>
        <v>6</v>
      </c>
      <c r="L53" s="779">
        <f t="shared" si="21"/>
        <v>1</v>
      </c>
      <c r="M53" s="723">
        <f t="shared" si="21"/>
        <v>7</v>
      </c>
      <c r="N53" s="712">
        <f t="shared" si="21"/>
        <v>89</v>
      </c>
      <c r="O53" s="779">
        <f t="shared" si="21"/>
        <v>6</v>
      </c>
      <c r="P53" s="723">
        <f t="shared" si="21"/>
        <v>95</v>
      </c>
    </row>
    <row r="54" spans="1:16" x14ac:dyDescent="0.4">
      <c r="A54" s="702"/>
      <c r="B54" s="702"/>
      <c r="C54" s="702"/>
      <c r="D54" s="702"/>
      <c r="E54" s="702"/>
      <c r="F54" s="702"/>
      <c r="G54" s="702"/>
      <c r="H54" s="702"/>
      <c r="I54" s="702"/>
      <c r="J54" s="702"/>
      <c r="K54" s="702"/>
      <c r="L54" s="702"/>
      <c r="M54" s="702"/>
      <c r="N54" s="702"/>
      <c r="O54" s="702"/>
      <c r="P54" s="703"/>
    </row>
    <row r="55" spans="1:16" x14ac:dyDescent="0.4">
      <c r="A55" s="702"/>
      <c r="B55" s="702"/>
      <c r="C55" s="702"/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2"/>
      <c r="P55" s="703"/>
    </row>
    <row r="56" spans="1:16" x14ac:dyDescent="0.4">
      <c r="A56" s="702"/>
      <c r="B56" s="702"/>
      <c r="C56" s="702"/>
      <c r="D56" s="702"/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2"/>
      <c r="P56" s="703"/>
    </row>
    <row r="57" spans="1:16" x14ac:dyDescent="0.4">
      <c r="A57" s="702"/>
      <c r="B57" s="702"/>
      <c r="C57" s="702"/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702"/>
      <c r="O57" s="702"/>
      <c r="P57" s="703"/>
    </row>
    <row r="58" spans="1:16" x14ac:dyDescent="0.4">
      <c r="A58" s="702"/>
      <c r="B58" s="702"/>
      <c r="C58" s="702"/>
      <c r="D58" s="702"/>
      <c r="E58" s="702"/>
      <c r="F58" s="702"/>
      <c r="G58" s="702"/>
      <c r="H58" s="702"/>
      <c r="I58" s="702"/>
      <c r="J58" s="702"/>
      <c r="K58" s="702"/>
      <c r="L58" s="702"/>
      <c r="M58" s="702"/>
      <c r="N58" s="702"/>
      <c r="O58" s="702"/>
      <c r="P58" s="703"/>
    </row>
    <row r="59" spans="1:16" x14ac:dyDescent="0.4">
      <c r="A59" s="702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702"/>
      <c r="N59" s="702"/>
      <c r="O59" s="702"/>
      <c r="P59" s="703"/>
    </row>
  </sheetData>
  <mergeCells count="12">
    <mergeCell ref="H5:J5"/>
    <mergeCell ref="K5:M5"/>
    <mergeCell ref="N5:P6"/>
    <mergeCell ref="B6:D6"/>
    <mergeCell ref="A1:P1"/>
    <mergeCell ref="E6:G6"/>
    <mergeCell ref="H6:J6"/>
    <mergeCell ref="K6:M6"/>
    <mergeCell ref="A3:P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4"/>
  <sheetViews>
    <sheetView topLeftCell="A31" zoomScale="50" zoomScaleNormal="50" workbookViewId="0">
      <selection activeCell="N44" sqref="N44"/>
    </sheetView>
  </sheetViews>
  <sheetFormatPr defaultRowHeight="26.25" x14ac:dyDescent="0.4"/>
  <cols>
    <col min="1" max="1" width="87.85546875" style="203" customWidth="1"/>
    <col min="2" max="2" width="14.42578125" style="203" customWidth="1"/>
    <col min="3" max="3" width="14.140625" style="203" customWidth="1"/>
    <col min="4" max="4" width="15.28515625" style="203" customWidth="1"/>
    <col min="5" max="6" width="15.5703125" style="203" customWidth="1"/>
    <col min="7" max="7" width="13.5703125" style="203" customWidth="1"/>
    <col min="8" max="8" width="17" style="203" customWidth="1"/>
    <col min="9" max="9" width="14.85546875" style="203" customWidth="1"/>
    <col min="10" max="10" width="13.5703125" style="203" customWidth="1"/>
    <col min="11" max="11" width="15.7109375" style="203" customWidth="1"/>
    <col min="12" max="12" width="14.85546875" style="203" customWidth="1"/>
    <col min="13" max="13" width="14.140625" style="203" customWidth="1"/>
    <col min="14" max="14" width="13.5703125" style="203" customWidth="1"/>
    <col min="15" max="15" width="13" style="203" customWidth="1"/>
    <col min="16" max="16" width="15" style="203" customWidth="1"/>
    <col min="17" max="18" width="13.5703125" style="203" customWidth="1"/>
    <col min="19" max="19" width="14.28515625" style="207" customWidth="1"/>
    <col min="20" max="20" width="12.85546875" style="203" customWidth="1"/>
    <col min="21" max="21" width="11.5703125" style="203" customWidth="1"/>
    <col min="22" max="23" width="9.140625" style="203"/>
    <col min="24" max="24" width="10.5703125" style="203" bestFit="1" customWidth="1"/>
    <col min="25" max="25" width="11.28515625" style="203" customWidth="1"/>
    <col min="26" max="16384" width="9.140625" style="203"/>
  </cols>
  <sheetData>
    <row r="1" spans="1:23" ht="53.25" customHeight="1" x14ac:dyDescent="0.4">
      <c r="A1" s="1239" t="s">
        <v>81</v>
      </c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39"/>
      <c r="O1" s="1239"/>
      <c r="P1" s="1239"/>
      <c r="Q1" s="1239"/>
      <c r="R1" s="1239"/>
      <c r="S1" s="1239"/>
      <c r="T1" s="202"/>
      <c r="U1" s="202"/>
      <c r="V1" s="202"/>
      <c r="W1" s="202"/>
    </row>
    <row r="2" spans="1:23" ht="33.75" customHeight="1" x14ac:dyDescent="0.4">
      <c r="A2" s="1239"/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  <c r="P2" s="1239"/>
      <c r="Q2" s="1239"/>
      <c r="R2" s="1239"/>
      <c r="S2" s="1239"/>
      <c r="T2" s="202"/>
      <c r="U2" s="202"/>
      <c r="V2" s="202"/>
      <c r="W2" s="202"/>
    </row>
    <row r="3" spans="1:23" ht="38.25" customHeight="1" x14ac:dyDescent="0.4">
      <c r="A3" s="1239" t="s">
        <v>126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  <c r="T3" s="202"/>
      <c r="U3" s="202"/>
      <c r="V3" s="202"/>
      <c r="W3" s="202"/>
    </row>
    <row r="4" spans="1:23" ht="33" customHeight="1" thickBot="1" x14ac:dyDescent="0.45">
      <c r="A4" s="201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5"/>
      <c r="T4" s="204"/>
      <c r="U4" s="204"/>
      <c r="V4" s="204"/>
      <c r="W4" s="204"/>
    </row>
    <row r="5" spans="1:23" ht="33" customHeight="1" thickBot="1" x14ac:dyDescent="0.45">
      <c r="A5" s="1233" t="s">
        <v>1</v>
      </c>
      <c r="B5" s="1240" t="s">
        <v>19</v>
      </c>
      <c r="C5" s="1241"/>
      <c r="D5" s="1242"/>
      <c r="E5" s="1240" t="s">
        <v>20</v>
      </c>
      <c r="F5" s="1241"/>
      <c r="G5" s="1242"/>
      <c r="H5" s="1240" t="s">
        <v>21</v>
      </c>
      <c r="I5" s="1241"/>
      <c r="J5" s="1242"/>
      <c r="K5" s="1240" t="s">
        <v>22</v>
      </c>
      <c r="L5" s="1241"/>
      <c r="M5" s="1242"/>
      <c r="N5" s="1240" t="s">
        <v>127</v>
      </c>
      <c r="O5" s="1241"/>
      <c r="P5" s="1242"/>
      <c r="Q5" s="1243" t="s">
        <v>26</v>
      </c>
      <c r="R5" s="1244"/>
      <c r="S5" s="1245"/>
      <c r="T5" s="204"/>
      <c r="U5" s="204"/>
      <c r="V5" s="204"/>
      <c r="W5" s="204"/>
    </row>
    <row r="6" spans="1:23" ht="33" customHeight="1" thickBot="1" x14ac:dyDescent="0.45">
      <c r="A6" s="1234"/>
      <c r="B6" s="1236" t="s">
        <v>24</v>
      </c>
      <c r="C6" s="1237"/>
      <c r="D6" s="1238"/>
      <c r="E6" s="1236" t="s">
        <v>24</v>
      </c>
      <c r="F6" s="1237"/>
      <c r="G6" s="1238"/>
      <c r="H6" s="1236" t="s">
        <v>24</v>
      </c>
      <c r="I6" s="1237"/>
      <c r="J6" s="1238"/>
      <c r="K6" s="1236" t="s">
        <v>24</v>
      </c>
      <c r="L6" s="1237"/>
      <c r="M6" s="1238"/>
      <c r="N6" s="1236" t="s">
        <v>24</v>
      </c>
      <c r="O6" s="1237"/>
      <c r="P6" s="1238"/>
      <c r="Q6" s="1246"/>
      <c r="R6" s="1247"/>
      <c r="S6" s="1248"/>
      <c r="T6" s="204"/>
      <c r="U6" s="204"/>
      <c r="V6" s="204"/>
      <c r="W6" s="204"/>
    </row>
    <row r="7" spans="1:23" ht="99.75" customHeight="1" thickBot="1" x14ac:dyDescent="0.45">
      <c r="A7" s="1235"/>
      <c r="B7" s="268" t="s">
        <v>5</v>
      </c>
      <c r="C7" s="269" t="s">
        <v>6</v>
      </c>
      <c r="D7" s="206" t="s">
        <v>7</v>
      </c>
      <c r="E7" s="307" t="s">
        <v>5</v>
      </c>
      <c r="F7" s="308" t="s">
        <v>6</v>
      </c>
      <c r="G7" s="206" t="s">
        <v>7</v>
      </c>
      <c r="H7" s="307" t="s">
        <v>5</v>
      </c>
      <c r="I7" s="308" t="s">
        <v>6</v>
      </c>
      <c r="J7" s="206" t="s">
        <v>7</v>
      </c>
      <c r="K7" s="309" t="s">
        <v>5</v>
      </c>
      <c r="L7" s="308" t="s">
        <v>6</v>
      </c>
      <c r="M7" s="206" t="s">
        <v>7</v>
      </c>
      <c r="N7" s="309" t="s">
        <v>5</v>
      </c>
      <c r="O7" s="308" t="s">
        <v>6</v>
      </c>
      <c r="P7" s="206" t="s">
        <v>7</v>
      </c>
      <c r="Q7" s="309" t="s">
        <v>5</v>
      </c>
      <c r="R7" s="308" t="s">
        <v>6</v>
      </c>
      <c r="S7" s="206" t="s">
        <v>7</v>
      </c>
      <c r="T7" s="204"/>
      <c r="U7" s="204"/>
      <c r="V7" s="204"/>
      <c r="W7" s="204"/>
    </row>
    <row r="8" spans="1:23" ht="36.75" customHeight="1" thickBot="1" x14ac:dyDescent="0.45">
      <c r="A8" s="851" t="s">
        <v>8</v>
      </c>
      <c r="B8" s="852"/>
      <c r="C8" s="852"/>
      <c r="D8" s="853"/>
      <c r="E8" s="852"/>
      <c r="F8" s="852"/>
      <c r="G8" s="853"/>
      <c r="H8" s="852"/>
      <c r="I8" s="852"/>
      <c r="J8" s="853"/>
      <c r="K8" s="854"/>
      <c r="L8" s="854"/>
      <c r="M8" s="854"/>
      <c r="N8" s="854"/>
      <c r="O8" s="854"/>
      <c r="P8" s="854"/>
      <c r="Q8" s="855"/>
      <c r="R8" s="855"/>
      <c r="S8" s="856"/>
      <c r="T8" s="204"/>
      <c r="U8" s="204"/>
      <c r="V8" s="204"/>
      <c r="W8" s="204"/>
    </row>
    <row r="9" spans="1:23" ht="29.25" customHeight="1" x14ac:dyDescent="0.4">
      <c r="A9" s="857" t="s">
        <v>91</v>
      </c>
      <c r="B9" s="858">
        <v>0</v>
      </c>
      <c r="C9" s="858">
        <v>0</v>
      </c>
      <c r="D9" s="858">
        <v>0</v>
      </c>
      <c r="E9" s="858">
        <v>0</v>
      </c>
      <c r="F9" s="858">
        <v>0</v>
      </c>
      <c r="G9" s="859">
        <f>E9+F9</f>
        <v>0</v>
      </c>
      <c r="H9" s="858">
        <v>0</v>
      </c>
      <c r="I9" s="858">
        <v>0</v>
      </c>
      <c r="J9" s="859">
        <f>H9+I9</f>
        <v>0</v>
      </c>
      <c r="K9" s="691">
        <v>0</v>
      </c>
      <c r="L9" s="691">
        <v>0</v>
      </c>
      <c r="M9" s="691">
        <f>K9+L9</f>
        <v>0</v>
      </c>
      <c r="N9" s="691">
        <v>0</v>
      </c>
      <c r="O9" s="691">
        <v>0</v>
      </c>
      <c r="P9" s="691">
        <f>N9+O9</f>
        <v>0</v>
      </c>
      <c r="Q9" s="860">
        <f>B9+E9+H9+K9+N9</f>
        <v>0</v>
      </c>
      <c r="R9" s="860">
        <f>C9+F9+I9+L9+O9</f>
        <v>0</v>
      </c>
      <c r="S9" s="861">
        <f>Q9+R9</f>
        <v>0</v>
      </c>
      <c r="T9" s="204"/>
      <c r="U9" s="204"/>
      <c r="V9" s="204"/>
      <c r="W9" s="204"/>
    </row>
    <row r="10" spans="1:23" ht="29.25" customHeight="1" x14ac:dyDescent="0.4">
      <c r="A10" s="857" t="s">
        <v>92</v>
      </c>
      <c r="B10" s="858">
        <v>0</v>
      </c>
      <c r="C10" s="858">
        <v>0</v>
      </c>
      <c r="D10" s="858">
        <v>0</v>
      </c>
      <c r="E10" s="858">
        <v>0</v>
      </c>
      <c r="F10" s="858">
        <v>0</v>
      </c>
      <c r="G10" s="859">
        <f t="shared" ref="G10:G20" si="0">E10+F10</f>
        <v>0</v>
      </c>
      <c r="H10" s="858">
        <v>0</v>
      </c>
      <c r="I10" s="858">
        <v>0</v>
      </c>
      <c r="J10" s="859">
        <f t="shared" ref="J10:J20" si="1">H10+I10</f>
        <v>0</v>
      </c>
      <c r="K10" s="691">
        <v>0</v>
      </c>
      <c r="L10" s="691">
        <v>0</v>
      </c>
      <c r="M10" s="691">
        <f t="shared" ref="M10:M20" si="2">K10+L10</f>
        <v>0</v>
      </c>
      <c r="N10" s="691">
        <v>0</v>
      </c>
      <c r="O10" s="691">
        <v>0</v>
      </c>
      <c r="P10" s="691">
        <f t="shared" ref="P10:P20" si="3">N10+O10</f>
        <v>0</v>
      </c>
      <c r="Q10" s="860">
        <f t="shared" ref="Q10:R20" si="4">B10+E10+H10+K10+N10</f>
        <v>0</v>
      </c>
      <c r="R10" s="860">
        <f t="shared" si="4"/>
        <v>0</v>
      </c>
      <c r="S10" s="861">
        <f t="shared" ref="S10:S20" si="5">Q10+R10</f>
        <v>0</v>
      </c>
      <c r="T10" s="204"/>
      <c r="U10" s="204"/>
      <c r="V10" s="204"/>
      <c r="W10" s="204"/>
    </row>
    <row r="11" spans="1:23" ht="27.75" customHeight="1" x14ac:dyDescent="0.4">
      <c r="A11" s="862" t="s">
        <v>82</v>
      </c>
      <c r="B11" s="858">
        <v>0</v>
      </c>
      <c r="C11" s="858">
        <v>0</v>
      </c>
      <c r="D11" s="858">
        <v>0</v>
      </c>
      <c r="E11" s="858">
        <v>0</v>
      </c>
      <c r="F11" s="858">
        <v>0</v>
      </c>
      <c r="G11" s="859">
        <f t="shared" si="0"/>
        <v>0</v>
      </c>
      <c r="H11" s="858">
        <v>0</v>
      </c>
      <c r="I11" s="858">
        <v>0</v>
      </c>
      <c r="J11" s="859">
        <f t="shared" si="1"/>
        <v>0</v>
      </c>
      <c r="K11" s="691">
        <v>0</v>
      </c>
      <c r="L11" s="691">
        <v>0</v>
      </c>
      <c r="M11" s="691">
        <f t="shared" si="2"/>
        <v>0</v>
      </c>
      <c r="N11" s="691">
        <v>0</v>
      </c>
      <c r="O11" s="691">
        <v>0</v>
      </c>
      <c r="P11" s="691">
        <f t="shared" si="3"/>
        <v>0</v>
      </c>
      <c r="Q11" s="860">
        <f t="shared" si="4"/>
        <v>0</v>
      </c>
      <c r="R11" s="860">
        <f t="shared" si="4"/>
        <v>0</v>
      </c>
      <c r="S11" s="861">
        <f t="shared" si="5"/>
        <v>0</v>
      </c>
      <c r="T11" s="204"/>
      <c r="U11" s="204"/>
      <c r="V11" s="204"/>
      <c r="W11" s="204"/>
    </row>
    <row r="12" spans="1:23" ht="27.75" customHeight="1" x14ac:dyDescent="0.4">
      <c r="A12" s="862" t="s">
        <v>93</v>
      </c>
      <c r="B12" s="858">
        <v>0</v>
      </c>
      <c r="C12" s="858">
        <v>0</v>
      </c>
      <c r="D12" s="858">
        <v>0</v>
      </c>
      <c r="E12" s="858">
        <v>0</v>
      </c>
      <c r="F12" s="858">
        <v>0</v>
      </c>
      <c r="G12" s="859">
        <f t="shared" si="0"/>
        <v>0</v>
      </c>
      <c r="H12" s="858">
        <v>0</v>
      </c>
      <c r="I12" s="858">
        <v>0</v>
      </c>
      <c r="J12" s="859">
        <f t="shared" si="1"/>
        <v>0</v>
      </c>
      <c r="K12" s="691">
        <v>0</v>
      </c>
      <c r="L12" s="691">
        <v>2</v>
      </c>
      <c r="M12" s="691">
        <f t="shared" si="2"/>
        <v>2</v>
      </c>
      <c r="N12" s="691">
        <v>0</v>
      </c>
      <c r="O12" s="691">
        <v>1</v>
      </c>
      <c r="P12" s="691">
        <f t="shared" si="3"/>
        <v>1</v>
      </c>
      <c r="Q12" s="860">
        <f t="shared" si="4"/>
        <v>0</v>
      </c>
      <c r="R12" s="860">
        <f t="shared" si="4"/>
        <v>3</v>
      </c>
      <c r="S12" s="861">
        <f t="shared" si="5"/>
        <v>3</v>
      </c>
      <c r="T12" s="204"/>
      <c r="U12" s="204"/>
      <c r="V12" s="204"/>
      <c r="W12" s="204"/>
    </row>
    <row r="13" spans="1:23" ht="30.75" customHeight="1" x14ac:dyDescent="0.4">
      <c r="A13" s="862" t="s">
        <v>83</v>
      </c>
      <c r="B13" s="858">
        <v>0</v>
      </c>
      <c r="C13" s="858">
        <v>0</v>
      </c>
      <c r="D13" s="859">
        <f>B13+C13</f>
        <v>0</v>
      </c>
      <c r="E13" s="858">
        <v>1</v>
      </c>
      <c r="F13" s="858">
        <v>3</v>
      </c>
      <c r="G13" s="859">
        <f t="shared" si="0"/>
        <v>4</v>
      </c>
      <c r="H13" s="858">
        <v>0</v>
      </c>
      <c r="I13" s="859">
        <v>4</v>
      </c>
      <c r="J13" s="859">
        <f t="shared" si="1"/>
        <v>4</v>
      </c>
      <c r="K13" s="691">
        <v>0</v>
      </c>
      <c r="L13" s="691">
        <v>0</v>
      </c>
      <c r="M13" s="691">
        <f t="shared" si="2"/>
        <v>0</v>
      </c>
      <c r="N13" s="691">
        <v>0</v>
      </c>
      <c r="O13" s="691">
        <v>0</v>
      </c>
      <c r="P13" s="691">
        <f t="shared" si="3"/>
        <v>0</v>
      </c>
      <c r="Q13" s="860">
        <f t="shared" si="4"/>
        <v>1</v>
      </c>
      <c r="R13" s="860">
        <f t="shared" si="4"/>
        <v>7</v>
      </c>
      <c r="S13" s="861">
        <f t="shared" si="5"/>
        <v>8</v>
      </c>
      <c r="T13" s="204"/>
      <c r="U13" s="204"/>
      <c r="V13" s="204"/>
      <c r="W13" s="204"/>
    </row>
    <row r="14" spans="1:23" ht="32.25" customHeight="1" x14ac:dyDescent="0.4">
      <c r="A14" s="862" t="s">
        <v>84</v>
      </c>
      <c r="B14" s="858">
        <v>0</v>
      </c>
      <c r="C14" s="858">
        <v>0</v>
      </c>
      <c r="D14" s="859">
        <f t="shared" ref="D14:D20" si="6">B14+C14</f>
        <v>0</v>
      </c>
      <c r="E14" s="858">
        <v>0</v>
      </c>
      <c r="F14" s="858">
        <v>4</v>
      </c>
      <c r="G14" s="859">
        <f t="shared" si="0"/>
        <v>4</v>
      </c>
      <c r="H14" s="858">
        <v>0</v>
      </c>
      <c r="I14" s="858">
        <v>10</v>
      </c>
      <c r="J14" s="859">
        <f t="shared" si="1"/>
        <v>10</v>
      </c>
      <c r="K14" s="691">
        <v>0</v>
      </c>
      <c r="L14" s="691">
        <v>9</v>
      </c>
      <c r="M14" s="691">
        <f t="shared" si="2"/>
        <v>9</v>
      </c>
      <c r="N14" s="691">
        <v>0</v>
      </c>
      <c r="O14" s="691">
        <v>0</v>
      </c>
      <c r="P14" s="691">
        <f t="shared" si="3"/>
        <v>0</v>
      </c>
      <c r="Q14" s="860">
        <f t="shared" si="4"/>
        <v>0</v>
      </c>
      <c r="R14" s="860">
        <f t="shared" si="4"/>
        <v>23</v>
      </c>
      <c r="S14" s="861">
        <f t="shared" si="5"/>
        <v>23</v>
      </c>
      <c r="T14" s="204"/>
      <c r="U14" s="204"/>
      <c r="V14" s="204"/>
      <c r="W14" s="204"/>
    </row>
    <row r="15" spans="1:23" ht="32.25" customHeight="1" x14ac:dyDescent="0.4">
      <c r="A15" s="862" t="s">
        <v>99</v>
      </c>
      <c r="B15" s="858">
        <v>0</v>
      </c>
      <c r="C15" s="858">
        <v>0</v>
      </c>
      <c r="D15" s="859">
        <f t="shared" si="6"/>
        <v>0</v>
      </c>
      <c r="E15" s="858">
        <v>0</v>
      </c>
      <c r="F15" s="858">
        <v>0</v>
      </c>
      <c r="G15" s="859">
        <f t="shared" si="0"/>
        <v>0</v>
      </c>
      <c r="H15" s="858">
        <v>0</v>
      </c>
      <c r="I15" s="858">
        <v>0</v>
      </c>
      <c r="J15" s="859">
        <f t="shared" si="1"/>
        <v>0</v>
      </c>
      <c r="K15" s="691">
        <v>0</v>
      </c>
      <c r="L15" s="691">
        <v>0</v>
      </c>
      <c r="M15" s="691">
        <f t="shared" si="2"/>
        <v>0</v>
      </c>
      <c r="N15" s="691">
        <v>0</v>
      </c>
      <c r="O15" s="691">
        <v>0</v>
      </c>
      <c r="P15" s="691">
        <f t="shared" si="3"/>
        <v>0</v>
      </c>
      <c r="Q15" s="860">
        <f t="shared" si="4"/>
        <v>0</v>
      </c>
      <c r="R15" s="860">
        <f t="shared" si="4"/>
        <v>0</v>
      </c>
      <c r="S15" s="861">
        <f t="shared" si="5"/>
        <v>0</v>
      </c>
      <c r="T15" s="204"/>
      <c r="U15" s="204"/>
      <c r="V15" s="204"/>
      <c r="W15" s="204"/>
    </row>
    <row r="16" spans="1:23" ht="32.25" customHeight="1" x14ac:dyDescent="0.4">
      <c r="A16" s="862" t="s">
        <v>86</v>
      </c>
      <c r="B16" s="858">
        <v>0</v>
      </c>
      <c r="C16" s="858">
        <v>0</v>
      </c>
      <c r="D16" s="859">
        <f t="shared" si="6"/>
        <v>0</v>
      </c>
      <c r="E16" s="858">
        <v>1</v>
      </c>
      <c r="F16" s="858">
        <v>0</v>
      </c>
      <c r="G16" s="859">
        <f t="shared" si="0"/>
        <v>1</v>
      </c>
      <c r="H16" s="858">
        <v>0</v>
      </c>
      <c r="I16" s="858">
        <v>0</v>
      </c>
      <c r="J16" s="859">
        <f>H16+I16</f>
        <v>0</v>
      </c>
      <c r="K16" s="691">
        <v>0</v>
      </c>
      <c r="L16" s="691">
        <v>0</v>
      </c>
      <c r="M16" s="691">
        <f t="shared" si="2"/>
        <v>0</v>
      </c>
      <c r="N16" s="691">
        <v>0</v>
      </c>
      <c r="O16" s="691">
        <v>0</v>
      </c>
      <c r="P16" s="691">
        <f t="shared" si="3"/>
        <v>0</v>
      </c>
      <c r="Q16" s="860">
        <f t="shared" si="4"/>
        <v>1</v>
      </c>
      <c r="R16" s="860">
        <f t="shared" si="4"/>
        <v>0</v>
      </c>
      <c r="S16" s="861">
        <f t="shared" si="5"/>
        <v>1</v>
      </c>
      <c r="T16" s="204"/>
      <c r="U16" s="204"/>
      <c r="V16" s="204"/>
      <c r="W16" s="204"/>
    </row>
    <row r="17" spans="1:23" ht="31.5" customHeight="1" x14ac:dyDescent="0.4">
      <c r="A17" s="863" t="s">
        <v>87</v>
      </c>
      <c r="B17" s="858">
        <v>0</v>
      </c>
      <c r="C17" s="858">
        <v>0</v>
      </c>
      <c r="D17" s="859">
        <f t="shared" si="6"/>
        <v>0</v>
      </c>
      <c r="E17" s="858">
        <v>0</v>
      </c>
      <c r="F17" s="858">
        <v>1</v>
      </c>
      <c r="G17" s="859">
        <f t="shared" si="0"/>
        <v>1</v>
      </c>
      <c r="H17" s="859">
        <v>1</v>
      </c>
      <c r="I17" s="858">
        <v>1</v>
      </c>
      <c r="J17" s="859">
        <f t="shared" si="1"/>
        <v>2</v>
      </c>
      <c r="K17" s="691">
        <v>2</v>
      </c>
      <c r="L17" s="691">
        <v>2</v>
      </c>
      <c r="M17" s="691">
        <f t="shared" si="2"/>
        <v>4</v>
      </c>
      <c r="N17" s="691">
        <v>0</v>
      </c>
      <c r="O17" s="691">
        <v>0</v>
      </c>
      <c r="P17" s="691">
        <f t="shared" si="3"/>
        <v>0</v>
      </c>
      <c r="Q17" s="860">
        <f t="shared" si="4"/>
        <v>3</v>
      </c>
      <c r="R17" s="860">
        <f t="shared" si="4"/>
        <v>4</v>
      </c>
      <c r="S17" s="861">
        <f t="shared" si="5"/>
        <v>7</v>
      </c>
      <c r="T17" s="204"/>
      <c r="U17" s="204"/>
      <c r="V17" s="204"/>
      <c r="W17" s="204"/>
    </row>
    <row r="18" spans="1:23" ht="24.75" customHeight="1" x14ac:dyDescent="0.4">
      <c r="A18" s="864" t="s">
        <v>88</v>
      </c>
      <c r="B18" s="858">
        <v>0</v>
      </c>
      <c r="C18" s="858">
        <v>0</v>
      </c>
      <c r="D18" s="859">
        <f t="shared" si="6"/>
        <v>0</v>
      </c>
      <c r="E18" s="858">
        <v>0</v>
      </c>
      <c r="F18" s="858">
        <v>0</v>
      </c>
      <c r="G18" s="859">
        <f t="shared" si="0"/>
        <v>0</v>
      </c>
      <c r="H18" s="858">
        <v>0</v>
      </c>
      <c r="I18" s="858">
        <v>0</v>
      </c>
      <c r="J18" s="859">
        <f t="shared" si="1"/>
        <v>0</v>
      </c>
      <c r="K18" s="865">
        <v>0</v>
      </c>
      <c r="L18" s="691">
        <v>0</v>
      </c>
      <c r="M18" s="691">
        <f t="shared" si="2"/>
        <v>0</v>
      </c>
      <c r="N18" s="691">
        <v>0</v>
      </c>
      <c r="O18" s="691">
        <v>0</v>
      </c>
      <c r="P18" s="691">
        <f t="shared" si="3"/>
        <v>0</v>
      </c>
      <c r="Q18" s="860">
        <f t="shared" si="4"/>
        <v>0</v>
      </c>
      <c r="R18" s="860">
        <f t="shared" si="4"/>
        <v>0</v>
      </c>
      <c r="S18" s="861">
        <f t="shared" si="5"/>
        <v>0</v>
      </c>
      <c r="T18" s="204"/>
      <c r="U18" s="204"/>
      <c r="V18" s="204"/>
      <c r="W18" s="204"/>
    </row>
    <row r="19" spans="1:23" ht="24.75" customHeight="1" x14ac:dyDescent="0.4">
      <c r="A19" s="866" t="s">
        <v>89</v>
      </c>
      <c r="B19" s="858">
        <v>0</v>
      </c>
      <c r="C19" s="858">
        <v>0</v>
      </c>
      <c r="D19" s="859">
        <f t="shared" si="6"/>
        <v>0</v>
      </c>
      <c r="E19" s="858">
        <v>0</v>
      </c>
      <c r="F19" s="858">
        <v>0</v>
      </c>
      <c r="G19" s="859">
        <f t="shared" si="0"/>
        <v>0</v>
      </c>
      <c r="H19" s="858">
        <v>0</v>
      </c>
      <c r="I19" s="858">
        <v>0</v>
      </c>
      <c r="J19" s="859">
        <f t="shared" si="1"/>
        <v>0</v>
      </c>
      <c r="K19" s="858">
        <v>0</v>
      </c>
      <c r="L19" s="691">
        <v>0</v>
      </c>
      <c r="M19" s="691">
        <f t="shared" si="2"/>
        <v>0</v>
      </c>
      <c r="N19" s="691">
        <v>0</v>
      </c>
      <c r="O19" s="691">
        <v>0</v>
      </c>
      <c r="P19" s="691">
        <f t="shared" si="3"/>
        <v>0</v>
      </c>
      <c r="Q19" s="860">
        <f t="shared" si="4"/>
        <v>0</v>
      </c>
      <c r="R19" s="860">
        <f t="shared" si="4"/>
        <v>0</v>
      </c>
      <c r="S19" s="861">
        <f t="shared" si="5"/>
        <v>0</v>
      </c>
      <c r="T19" s="204"/>
      <c r="U19" s="204"/>
      <c r="V19" s="204"/>
      <c r="W19" s="204"/>
    </row>
    <row r="20" spans="1:23" ht="24.75" customHeight="1" x14ac:dyDescent="0.4">
      <c r="A20" s="867" t="s">
        <v>90</v>
      </c>
      <c r="B20" s="858">
        <v>0</v>
      </c>
      <c r="C20" s="858">
        <v>0</v>
      </c>
      <c r="D20" s="859">
        <f t="shared" si="6"/>
        <v>0</v>
      </c>
      <c r="E20" s="858">
        <v>0</v>
      </c>
      <c r="F20" s="858">
        <v>0</v>
      </c>
      <c r="G20" s="859">
        <f t="shared" si="0"/>
        <v>0</v>
      </c>
      <c r="H20" s="858">
        <v>0</v>
      </c>
      <c r="I20" s="858">
        <v>0</v>
      </c>
      <c r="J20" s="859">
        <f t="shared" si="1"/>
        <v>0</v>
      </c>
      <c r="K20" s="865">
        <v>0</v>
      </c>
      <c r="L20" s="691">
        <v>0</v>
      </c>
      <c r="M20" s="691">
        <f t="shared" si="2"/>
        <v>0</v>
      </c>
      <c r="N20" s="691">
        <v>0</v>
      </c>
      <c r="O20" s="691">
        <v>0</v>
      </c>
      <c r="P20" s="691">
        <f t="shared" si="3"/>
        <v>0</v>
      </c>
      <c r="Q20" s="860">
        <f t="shared" si="4"/>
        <v>0</v>
      </c>
      <c r="R20" s="860">
        <f t="shared" si="4"/>
        <v>0</v>
      </c>
      <c r="S20" s="861">
        <f t="shared" si="5"/>
        <v>0</v>
      </c>
      <c r="T20" s="204"/>
      <c r="U20" s="204"/>
      <c r="V20" s="204"/>
      <c r="W20" s="204"/>
    </row>
    <row r="21" spans="1:23" ht="29.25" customHeight="1" thickBot="1" x14ac:dyDescent="0.45">
      <c r="A21" s="868" t="s">
        <v>9</v>
      </c>
      <c r="B21" s="869">
        <f>SUM(B9:B20)</f>
        <v>0</v>
      </c>
      <c r="C21" s="869">
        <f t="shared" ref="C21:S21" si="7">SUM(C9:C20)</f>
        <v>0</v>
      </c>
      <c r="D21" s="869">
        <f t="shared" si="7"/>
        <v>0</v>
      </c>
      <c r="E21" s="869">
        <f t="shared" si="7"/>
        <v>2</v>
      </c>
      <c r="F21" s="869">
        <f t="shared" si="7"/>
        <v>8</v>
      </c>
      <c r="G21" s="869">
        <f t="shared" si="7"/>
        <v>10</v>
      </c>
      <c r="H21" s="869">
        <f t="shared" si="7"/>
        <v>1</v>
      </c>
      <c r="I21" s="869">
        <f t="shared" si="7"/>
        <v>15</v>
      </c>
      <c r="J21" s="869">
        <f t="shared" si="7"/>
        <v>16</v>
      </c>
      <c r="K21" s="869">
        <f t="shared" si="7"/>
        <v>2</v>
      </c>
      <c r="L21" s="869">
        <f t="shared" si="7"/>
        <v>13</v>
      </c>
      <c r="M21" s="869">
        <f t="shared" si="7"/>
        <v>15</v>
      </c>
      <c r="N21" s="869">
        <f t="shared" si="7"/>
        <v>0</v>
      </c>
      <c r="O21" s="869">
        <f t="shared" si="7"/>
        <v>1</v>
      </c>
      <c r="P21" s="869">
        <f t="shared" si="7"/>
        <v>1</v>
      </c>
      <c r="Q21" s="869">
        <f t="shared" si="7"/>
        <v>5</v>
      </c>
      <c r="R21" s="869">
        <f t="shared" si="7"/>
        <v>37</v>
      </c>
      <c r="S21" s="869">
        <f t="shared" si="7"/>
        <v>42</v>
      </c>
      <c r="T21" s="204"/>
      <c r="U21" s="204"/>
      <c r="V21" s="204"/>
      <c r="W21" s="204"/>
    </row>
    <row r="22" spans="1:23" ht="43.5" customHeight="1" thickBot="1" x14ac:dyDescent="0.45">
      <c r="A22" s="870" t="s">
        <v>10</v>
      </c>
      <c r="B22" s="871"/>
      <c r="C22" s="871"/>
      <c r="D22" s="871"/>
      <c r="E22" s="871"/>
      <c r="F22" s="871"/>
      <c r="G22" s="871"/>
      <c r="H22" s="871"/>
      <c r="I22" s="871"/>
      <c r="J22" s="871"/>
      <c r="K22" s="871"/>
      <c r="L22" s="871"/>
      <c r="M22" s="871"/>
      <c r="N22" s="871"/>
      <c r="O22" s="871"/>
      <c r="P22" s="871"/>
      <c r="Q22" s="855"/>
      <c r="R22" s="855"/>
      <c r="S22" s="856"/>
      <c r="T22" s="204"/>
      <c r="U22" s="204"/>
      <c r="V22" s="204"/>
      <c r="W22" s="204"/>
    </row>
    <row r="23" spans="1:23" ht="24.95" customHeight="1" thickBot="1" x14ac:dyDescent="0.45">
      <c r="A23" s="870" t="s">
        <v>11</v>
      </c>
      <c r="B23" s="872"/>
      <c r="C23" s="872"/>
      <c r="D23" s="872"/>
      <c r="E23" s="872"/>
      <c r="F23" s="872"/>
      <c r="G23" s="872"/>
      <c r="H23" s="872"/>
      <c r="I23" s="872"/>
      <c r="J23" s="872"/>
      <c r="K23" s="872"/>
      <c r="L23" s="873"/>
      <c r="M23" s="873"/>
      <c r="N23" s="873"/>
      <c r="O23" s="873"/>
      <c r="P23" s="873"/>
      <c r="Q23" s="873"/>
      <c r="R23" s="873"/>
      <c r="S23" s="874"/>
      <c r="T23" s="204"/>
      <c r="U23" s="204"/>
      <c r="V23" s="204"/>
      <c r="W23" s="204"/>
    </row>
    <row r="24" spans="1:23" ht="24.95" customHeight="1" x14ac:dyDescent="0.4">
      <c r="A24" s="857" t="s">
        <v>91</v>
      </c>
      <c r="B24" s="858">
        <v>0</v>
      </c>
      <c r="C24" s="858">
        <v>0</v>
      </c>
      <c r="D24" s="858">
        <v>0</v>
      </c>
      <c r="E24" s="858">
        <v>0</v>
      </c>
      <c r="F24" s="858">
        <v>0</v>
      </c>
      <c r="G24" s="859">
        <f>E24+F24</f>
        <v>0</v>
      </c>
      <c r="H24" s="858">
        <v>0</v>
      </c>
      <c r="I24" s="858">
        <v>0</v>
      </c>
      <c r="J24" s="859">
        <f>H24+I24</f>
        <v>0</v>
      </c>
      <c r="K24" s="691">
        <v>0</v>
      </c>
      <c r="L24" s="691">
        <v>0</v>
      </c>
      <c r="M24" s="691">
        <f>K24+L24</f>
        <v>0</v>
      </c>
      <c r="N24" s="691">
        <v>0</v>
      </c>
      <c r="O24" s="691">
        <v>0</v>
      </c>
      <c r="P24" s="691">
        <f t="shared" ref="P24:P35" si="8">N24+O24</f>
        <v>0</v>
      </c>
      <c r="Q24" s="860">
        <f>B24+E24+H24+K24+N24</f>
        <v>0</v>
      </c>
      <c r="R24" s="860">
        <f>C24+F24+I24+L24+O24</f>
        <v>0</v>
      </c>
      <c r="S24" s="861">
        <f>R24+Q24</f>
        <v>0</v>
      </c>
      <c r="T24" s="204"/>
      <c r="U24" s="204"/>
      <c r="V24" s="204"/>
      <c r="W24" s="204"/>
    </row>
    <row r="25" spans="1:23" ht="24.95" customHeight="1" x14ac:dyDescent="0.4">
      <c r="A25" s="857" t="s">
        <v>92</v>
      </c>
      <c r="B25" s="858">
        <v>0</v>
      </c>
      <c r="C25" s="858">
        <v>0</v>
      </c>
      <c r="D25" s="858">
        <v>0</v>
      </c>
      <c r="E25" s="858">
        <v>0</v>
      </c>
      <c r="F25" s="858">
        <v>0</v>
      </c>
      <c r="G25" s="859">
        <f t="shared" ref="G25:G35" si="9">E25+F25</f>
        <v>0</v>
      </c>
      <c r="H25" s="858">
        <v>0</v>
      </c>
      <c r="I25" s="858">
        <v>0</v>
      </c>
      <c r="J25" s="859">
        <f t="shared" ref="J25:J35" si="10">H25+I25</f>
        <v>0</v>
      </c>
      <c r="K25" s="691">
        <v>0</v>
      </c>
      <c r="L25" s="691">
        <v>0</v>
      </c>
      <c r="M25" s="691">
        <f t="shared" ref="M25:M35" si="11">K25+L25</f>
        <v>0</v>
      </c>
      <c r="N25" s="691">
        <v>0</v>
      </c>
      <c r="O25" s="691">
        <v>0</v>
      </c>
      <c r="P25" s="691">
        <f t="shared" si="8"/>
        <v>0</v>
      </c>
      <c r="Q25" s="860">
        <f t="shared" ref="Q25:R35" si="12">B25+E25+H25+K25+N25</f>
        <v>0</v>
      </c>
      <c r="R25" s="860">
        <f t="shared" si="12"/>
        <v>0</v>
      </c>
      <c r="S25" s="861">
        <f t="shared" ref="S25:S35" si="13">R25+Q25</f>
        <v>0</v>
      </c>
      <c r="T25" s="204"/>
      <c r="U25" s="204"/>
      <c r="V25" s="204"/>
      <c r="W25" s="204"/>
    </row>
    <row r="26" spans="1:23" ht="24.95" customHeight="1" x14ac:dyDescent="0.4">
      <c r="A26" s="862" t="s">
        <v>82</v>
      </c>
      <c r="B26" s="858">
        <v>0</v>
      </c>
      <c r="C26" s="858">
        <v>0</v>
      </c>
      <c r="D26" s="858">
        <v>0</v>
      </c>
      <c r="E26" s="858">
        <v>0</v>
      </c>
      <c r="F26" s="858">
        <v>0</v>
      </c>
      <c r="G26" s="859">
        <f t="shared" si="9"/>
        <v>0</v>
      </c>
      <c r="H26" s="858">
        <v>0</v>
      </c>
      <c r="I26" s="858">
        <v>0</v>
      </c>
      <c r="J26" s="859">
        <f t="shared" si="10"/>
        <v>0</v>
      </c>
      <c r="K26" s="691">
        <v>0</v>
      </c>
      <c r="L26" s="691">
        <v>0</v>
      </c>
      <c r="M26" s="691">
        <f t="shared" si="11"/>
        <v>0</v>
      </c>
      <c r="N26" s="691">
        <v>0</v>
      </c>
      <c r="O26" s="691">
        <v>0</v>
      </c>
      <c r="P26" s="691">
        <f t="shared" si="8"/>
        <v>0</v>
      </c>
      <c r="Q26" s="860">
        <f t="shared" si="12"/>
        <v>0</v>
      </c>
      <c r="R26" s="860">
        <f t="shared" si="12"/>
        <v>0</v>
      </c>
      <c r="S26" s="861">
        <f t="shared" si="13"/>
        <v>0</v>
      </c>
      <c r="T26" s="204"/>
      <c r="U26" s="204"/>
      <c r="V26" s="204"/>
      <c r="W26" s="204"/>
    </row>
    <row r="27" spans="1:23" x14ac:dyDescent="0.4">
      <c r="A27" s="862" t="s">
        <v>93</v>
      </c>
      <c r="B27" s="858">
        <v>0</v>
      </c>
      <c r="C27" s="858">
        <v>0</v>
      </c>
      <c r="D27" s="858">
        <v>0</v>
      </c>
      <c r="E27" s="858">
        <v>0</v>
      </c>
      <c r="F27" s="858">
        <v>0</v>
      </c>
      <c r="G27" s="859">
        <f t="shared" si="9"/>
        <v>0</v>
      </c>
      <c r="H27" s="858">
        <v>0</v>
      </c>
      <c r="I27" s="858">
        <v>0</v>
      </c>
      <c r="J27" s="859">
        <f t="shared" si="10"/>
        <v>0</v>
      </c>
      <c r="K27" s="691">
        <v>0</v>
      </c>
      <c r="L27" s="691">
        <v>2</v>
      </c>
      <c r="M27" s="691">
        <f t="shared" si="11"/>
        <v>2</v>
      </c>
      <c r="N27" s="691">
        <v>0</v>
      </c>
      <c r="O27" s="691">
        <v>1</v>
      </c>
      <c r="P27" s="691">
        <f t="shared" si="8"/>
        <v>1</v>
      </c>
      <c r="Q27" s="860">
        <f t="shared" si="12"/>
        <v>0</v>
      </c>
      <c r="R27" s="860">
        <f t="shared" si="12"/>
        <v>3</v>
      </c>
      <c r="S27" s="861">
        <f t="shared" si="13"/>
        <v>3</v>
      </c>
      <c r="T27" s="204"/>
      <c r="U27" s="204"/>
      <c r="V27" s="204"/>
      <c r="W27" s="204"/>
    </row>
    <row r="28" spans="1:23" x14ac:dyDescent="0.4">
      <c r="A28" s="862" t="s">
        <v>83</v>
      </c>
      <c r="B28" s="858">
        <v>0</v>
      </c>
      <c r="C28" s="858">
        <v>0</v>
      </c>
      <c r="D28" s="859">
        <f>B28+C28</f>
        <v>0</v>
      </c>
      <c r="E28" s="858">
        <v>1</v>
      </c>
      <c r="F28" s="858">
        <v>3</v>
      </c>
      <c r="G28" s="859">
        <f t="shared" si="9"/>
        <v>4</v>
      </c>
      <c r="H28" s="858">
        <v>0</v>
      </c>
      <c r="I28" s="859">
        <v>4</v>
      </c>
      <c r="J28" s="859">
        <f t="shared" si="10"/>
        <v>4</v>
      </c>
      <c r="K28" s="691">
        <v>0</v>
      </c>
      <c r="L28" s="691">
        <v>0</v>
      </c>
      <c r="M28" s="691">
        <f t="shared" si="11"/>
        <v>0</v>
      </c>
      <c r="N28" s="691">
        <v>0</v>
      </c>
      <c r="O28" s="691">
        <v>0</v>
      </c>
      <c r="P28" s="691">
        <f t="shared" si="8"/>
        <v>0</v>
      </c>
      <c r="Q28" s="860">
        <f t="shared" si="12"/>
        <v>1</v>
      </c>
      <c r="R28" s="860">
        <f t="shared" si="12"/>
        <v>7</v>
      </c>
      <c r="S28" s="861">
        <f t="shared" si="13"/>
        <v>8</v>
      </c>
      <c r="T28" s="204"/>
      <c r="U28" s="204"/>
      <c r="V28" s="204"/>
      <c r="W28" s="204"/>
    </row>
    <row r="29" spans="1:23" x14ac:dyDescent="0.4">
      <c r="A29" s="862" t="s">
        <v>84</v>
      </c>
      <c r="B29" s="858">
        <v>0</v>
      </c>
      <c r="C29" s="858">
        <v>0</v>
      </c>
      <c r="D29" s="859">
        <f t="shared" ref="D29:D35" si="14">B29+C29</f>
        <v>0</v>
      </c>
      <c r="E29" s="858">
        <v>0</v>
      </c>
      <c r="F29" s="858">
        <v>4</v>
      </c>
      <c r="G29" s="859">
        <f t="shared" si="9"/>
        <v>4</v>
      </c>
      <c r="H29" s="858">
        <v>0</v>
      </c>
      <c r="I29" s="858">
        <v>10</v>
      </c>
      <c r="J29" s="859">
        <f t="shared" si="10"/>
        <v>10</v>
      </c>
      <c r="K29" s="691">
        <v>0</v>
      </c>
      <c r="L29" s="691">
        <v>9</v>
      </c>
      <c r="M29" s="691">
        <f t="shared" si="11"/>
        <v>9</v>
      </c>
      <c r="N29" s="691">
        <v>0</v>
      </c>
      <c r="O29" s="691">
        <v>0</v>
      </c>
      <c r="P29" s="691">
        <f t="shared" si="8"/>
        <v>0</v>
      </c>
      <c r="Q29" s="860">
        <f t="shared" si="12"/>
        <v>0</v>
      </c>
      <c r="R29" s="860">
        <f t="shared" si="12"/>
        <v>23</v>
      </c>
      <c r="S29" s="861">
        <f t="shared" si="13"/>
        <v>23</v>
      </c>
      <c r="T29" s="204"/>
      <c r="U29" s="204"/>
      <c r="V29" s="204"/>
      <c r="W29" s="204"/>
    </row>
    <row r="30" spans="1:23" x14ac:dyDescent="0.4">
      <c r="A30" s="862" t="s">
        <v>99</v>
      </c>
      <c r="B30" s="858">
        <v>0</v>
      </c>
      <c r="C30" s="858">
        <v>0</v>
      </c>
      <c r="D30" s="859">
        <f t="shared" si="14"/>
        <v>0</v>
      </c>
      <c r="E30" s="858">
        <v>0</v>
      </c>
      <c r="F30" s="858">
        <v>0</v>
      </c>
      <c r="G30" s="859">
        <f t="shared" si="9"/>
        <v>0</v>
      </c>
      <c r="H30" s="858">
        <v>0</v>
      </c>
      <c r="I30" s="858">
        <v>0</v>
      </c>
      <c r="J30" s="859">
        <f t="shared" si="10"/>
        <v>0</v>
      </c>
      <c r="K30" s="691">
        <v>0</v>
      </c>
      <c r="L30" s="691">
        <v>0</v>
      </c>
      <c r="M30" s="691">
        <f t="shared" si="11"/>
        <v>0</v>
      </c>
      <c r="N30" s="691">
        <v>0</v>
      </c>
      <c r="O30" s="691">
        <v>0</v>
      </c>
      <c r="P30" s="691">
        <f t="shared" si="8"/>
        <v>0</v>
      </c>
      <c r="Q30" s="860">
        <f t="shared" si="12"/>
        <v>0</v>
      </c>
      <c r="R30" s="860">
        <f t="shared" si="12"/>
        <v>0</v>
      </c>
      <c r="S30" s="861">
        <f t="shared" si="13"/>
        <v>0</v>
      </c>
      <c r="T30" s="204"/>
      <c r="U30" s="204"/>
      <c r="V30" s="204"/>
      <c r="W30" s="204"/>
    </row>
    <row r="31" spans="1:23" ht="32.25" customHeight="1" x14ac:dyDescent="0.4">
      <c r="A31" s="862" t="s">
        <v>86</v>
      </c>
      <c r="B31" s="858">
        <v>0</v>
      </c>
      <c r="C31" s="858">
        <v>0</v>
      </c>
      <c r="D31" s="859">
        <f t="shared" si="14"/>
        <v>0</v>
      </c>
      <c r="E31" s="858">
        <v>1</v>
      </c>
      <c r="F31" s="858">
        <v>0</v>
      </c>
      <c r="G31" s="859">
        <f t="shared" si="9"/>
        <v>1</v>
      </c>
      <c r="H31" s="858">
        <v>0</v>
      </c>
      <c r="I31" s="858">
        <v>0</v>
      </c>
      <c r="J31" s="859">
        <f t="shared" si="10"/>
        <v>0</v>
      </c>
      <c r="K31" s="691">
        <v>0</v>
      </c>
      <c r="L31" s="691">
        <v>0</v>
      </c>
      <c r="M31" s="691">
        <f t="shared" si="11"/>
        <v>0</v>
      </c>
      <c r="N31" s="691">
        <v>0</v>
      </c>
      <c r="O31" s="691">
        <v>0</v>
      </c>
      <c r="P31" s="691">
        <f t="shared" si="8"/>
        <v>0</v>
      </c>
      <c r="Q31" s="860">
        <f t="shared" si="12"/>
        <v>1</v>
      </c>
      <c r="R31" s="860">
        <f t="shared" si="12"/>
        <v>0</v>
      </c>
      <c r="S31" s="861">
        <f t="shared" si="13"/>
        <v>1</v>
      </c>
      <c r="T31" s="204"/>
      <c r="U31" s="204"/>
      <c r="V31" s="204"/>
      <c r="W31" s="204"/>
    </row>
    <row r="32" spans="1:23" ht="30" customHeight="1" x14ac:dyDescent="0.4">
      <c r="A32" s="863" t="s">
        <v>87</v>
      </c>
      <c r="B32" s="858">
        <v>0</v>
      </c>
      <c r="C32" s="858">
        <v>0</v>
      </c>
      <c r="D32" s="859">
        <f t="shared" si="14"/>
        <v>0</v>
      </c>
      <c r="E32" s="858">
        <v>0</v>
      </c>
      <c r="F32" s="858">
        <v>0</v>
      </c>
      <c r="G32" s="859">
        <f t="shared" si="9"/>
        <v>0</v>
      </c>
      <c r="H32" s="859">
        <v>1</v>
      </c>
      <c r="I32" s="858">
        <v>1</v>
      </c>
      <c r="J32" s="859">
        <f t="shared" si="10"/>
        <v>2</v>
      </c>
      <c r="K32" s="691">
        <v>2</v>
      </c>
      <c r="L32" s="691">
        <v>2</v>
      </c>
      <c r="M32" s="691">
        <f t="shared" si="11"/>
        <v>4</v>
      </c>
      <c r="N32" s="691">
        <v>0</v>
      </c>
      <c r="O32" s="691">
        <v>0</v>
      </c>
      <c r="P32" s="691">
        <f t="shared" si="8"/>
        <v>0</v>
      </c>
      <c r="Q32" s="860">
        <f t="shared" si="12"/>
        <v>3</v>
      </c>
      <c r="R32" s="860">
        <f t="shared" si="12"/>
        <v>3</v>
      </c>
      <c r="S32" s="861">
        <f t="shared" si="13"/>
        <v>6</v>
      </c>
      <c r="T32" s="204"/>
      <c r="U32" s="204"/>
      <c r="V32" s="204"/>
      <c r="W32" s="204"/>
    </row>
    <row r="33" spans="1:23" x14ac:dyDescent="0.4">
      <c r="A33" s="864" t="s">
        <v>88</v>
      </c>
      <c r="B33" s="858">
        <v>0</v>
      </c>
      <c r="C33" s="858">
        <v>0</v>
      </c>
      <c r="D33" s="859">
        <f t="shared" si="14"/>
        <v>0</v>
      </c>
      <c r="E33" s="858">
        <v>0</v>
      </c>
      <c r="F33" s="858">
        <v>0</v>
      </c>
      <c r="G33" s="859">
        <f t="shared" si="9"/>
        <v>0</v>
      </c>
      <c r="H33" s="858">
        <v>0</v>
      </c>
      <c r="I33" s="858">
        <v>0</v>
      </c>
      <c r="J33" s="859">
        <f t="shared" si="10"/>
        <v>0</v>
      </c>
      <c r="K33" s="865">
        <v>0</v>
      </c>
      <c r="L33" s="691">
        <v>0</v>
      </c>
      <c r="M33" s="691">
        <f t="shared" si="11"/>
        <v>0</v>
      </c>
      <c r="N33" s="691">
        <v>0</v>
      </c>
      <c r="O33" s="691">
        <v>0</v>
      </c>
      <c r="P33" s="691">
        <f t="shared" si="8"/>
        <v>0</v>
      </c>
      <c r="Q33" s="860">
        <f t="shared" si="12"/>
        <v>0</v>
      </c>
      <c r="R33" s="860">
        <f t="shared" si="12"/>
        <v>0</v>
      </c>
      <c r="S33" s="861">
        <f t="shared" si="13"/>
        <v>0</v>
      </c>
      <c r="T33" s="204"/>
      <c r="U33" s="204"/>
      <c r="V33" s="204"/>
      <c r="W33" s="204"/>
    </row>
    <row r="34" spans="1:23" x14ac:dyDescent="0.4">
      <c r="A34" s="866" t="s">
        <v>89</v>
      </c>
      <c r="B34" s="858">
        <v>0</v>
      </c>
      <c r="C34" s="858">
        <v>0</v>
      </c>
      <c r="D34" s="859">
        <f t="shared" si="14"/>
        <v>0</v>
      </c>
      <c r="E34" s="858">
        <v>0</v>
      </c>
      <c r="F34" s="858">
        <v>0</v>
      </c>
      <c r="G34" s="859">
        <f t="shared" si="9"/>
        <v>0</v>
      </c>
      <c r="H34" s="858">
        <v>0</v>
      </c>
      <c r="I34" s="858">
        <v>0</v>
      </c>
      <c r="J34" s="859">
        <f t="shared" si="10"/>
        <v>0</v>
      </c>
      <c r="K34" s="858">
        <v>0</v>
      </c>
      <c r="L34" s="691">
        <v>0</v>
      </c>
      <c r="M34" s="691">
        <f t="shared" si="11"/>
        <v>0</v>
      </c>
      <c r="N34" s="691">
        <v>0</v>
      </c>
      <c r="O34" s="691">
        <v>0</v>
      </c>
      <c r="P34" s="691">
        <f t="shared" si="8"/>
        <v>0</v>
      </c>
      <c r="Q34" s="860">
        <f t="shared" si="12"/>
        <v>0</v>
      </c>
      <c r="R34" s="860">
        <f t="shared" si="12"/>
        <v>0</v>
      </c>
      <c r="S34" s="861">
        <f t="shared" si="13"/>
        <v>0</v>
      </c>
      <c r="T34" s="204"/>
      <c r="U34" s="204"/>
      <c r="V34" s="204"/>
      <c r="W34" s="204"/>
    </row>
    <row r="35" spans="1:23" ht="53.25" thickBot="1" x14ac:dyDescent="0.45">
      <c r="A35" s="867" t="s">
        <v>90</v>
      </c>
      <c r="B35" s="858">
        <v>0</v>
      </c>
      <c r="C35" s="858">
        <v>0</v>
      </c>
      <c r="D35" s="859">
        <f t="shared" si="14"/>
        <v>0</v>
      </c>
      <c r="E35" s="858">
        <v>0</v>
      </c>
      <c r="F35" s="858">
        <v>0</v>
      </c>
      <c r="G35" s="859">
        <f t="shared" si="9"/>
        <v>0</v>
      </c>
      <c r="H35" s="858">
        <v>0</v>
      </c>
      <c r="I35" s="858">
        <v>0</v>
      </c>
      <c r="J35" s="859">
        <f t="shared" si="10"/>
        <v>0</v>
      </c>
      <c r="K35" s="865">
        <v>0</v>
      </c>
      <c r="L35" s="691">
        <v>0</v>
      </c>
      <c r="M35" s="691">
        <f t="shared" si="11"/>
        <v>0</v>
      </c>
      <c r="N35" s="691">
        <v>0</v>
      </c>
      <c r="O35" s="691">
        <v>0</v>
      </c>
      <c r="P35" s="691">
        <f t="shared" si="8"/>
        <v>0</v>
      </c>
      <c r="Q35" s="860">
        <f t="shared" si="12"/>
        <v>0</v>
      </c>
      <c r="R35" s="860">
        <f t="shared" si="12"/>
        <v>0</v>
      </c>
      <c r="S35" s="861">
        <f t="shared" si="13"/>
        <v>0</v>
      </c>
      <c r="T35" s="204"/>
      <c r="U35" s="204"/>
      <c r="V35" s="204"/>
      <c r="W35" s="204"/>
    </row>
    <row r="36" spans="1:23" ht="27" thickBot="1" x14ac:dyDescent="0.45">
      <c r="A36" s="851" t="s">
        <v>13</v>
      </c>
      <c r="B36" s="869">
        <f t="shared" ref="B36:S36" si="15">SUM(B24:B35)</f>
        <v>0</v>
      </c>
      <c r="C36" s="869">
        <f t="shared" si="15"/>
        <v>0</v>
      </c>
      <c r="D36" s="869">
        <f t="shared" si="15"/>
        <v>0</v>
      </c>
      <c r="E36" s="869">
        <f t="shared" si="15"/>
        <v>2</v>
      </c>
      <c r="F36" s="869">
        <f t="shared" si="15"/>
        <v>7</v>
      </c>
      <c r="G36" s="869">
        <f t="shared" si="15"/>
        <v>9</v>
      </c>
      <c r="H36" s="869">
        <f t="shared" si="15"/>
        <v>1</v>
      </c>
      <c r="I36" s="869">
        <f t="shared" si="15"/>
        <v>15</v>
      </c>
      <c r="J36" s="869">
        <f t="shared" si="15"/>
        <v>16</v>
      </c>
      <c r="K36" s="869">
        <f t="shared" si="15"/>
        <v>2</v>
      </c>
      <c r="L36" s="869">
        <f t="shared" si="15"/>
        <v>13</v>
      </c>
      <c r="M36" s="869">
        <f t="shared" si="15"/>
        <v>15</v>
      </c>
      <c r="N36" s="869">
        <f t="shared" si="15"/>
        <v>0</v>
      </c>
      <c r="O36" s="869">
        <f t="shared" si="15"/>
        <v>1</v>
      </c>
      <c r="P36" s="869">
        <f t="shared" si="15"/>
        <v>1</v>
      </c>
      <c r="Q36" s="869">
        <f t="shared" si="15"/>
        <v>5</v>
      </c>
      <c r="R36" s="869">
        <f t="shared" si="15"/>
        <v>36</v>
      </c>
      <c r="S36" s="869">
        <f t="shared" si="15"/>
        <v>41</v>
      </c>
      <c r="T36" s="204"/>
      <c r="U36" s="204"/>
      <c r="V36" s="204"/>
      <c r="W36" s="204"/>
    </row>
    <row r="37" spans="1:23" ht="51.75" thickBot="1" x14ac:dyDescent="0.45">
      <c r="A37" s="875" t="s">
        <v>14</v>
      </c>
      <c r="B37" s="876"/>
      <c r="C37" s="876"/>
      <c r="D37" s="876"/>
      <c r="E37" s="876"/>
      <c r="F37" s="876"/>
      <c r="G37" s="876"/>
      <c r="H37" s="876"/>
      <c r="I37" s="876"/>
      <c r="J37" s="876"/>
      <c r="K37" s="877"/>
      <c r="L37" s="877"/>
      <c r="M37" s="877"/>
      <c r="N37" s="877"/>
      <c r="O37" s="877"/>
      <c r="P37" s="877"/>
      <c r="Q37" s="878"/>
      <c r="R37" s="878"/>
      <c r="S37" s="879"/>
      <c r="T37" s="204"/>
      <c r="U37" s="204"/>
      <c r="V37" s="204"/>
      <c r="W37" s="204"/>
    </row>
    <row r="38" spans="1:23" x14ac:dyDescent="0.4">
      <c r="A38" s="857" t="s">
        <v>91</v>
      </c>
      <c r="B38" s="859">
        <v>0</v>
      </c>
      <c r="C38" s="859">
        <v>0</v>
      </c>
      <c r="D38" s="859">
        <f t="shared" ref="D38:D45" si="16">B38+C38</f>
        <v>0</v>
      </c>
      <c r="E38" s="859">
        <v>0</v>
      </c>
      <c r="F38" s="859">
        <v>0</v>
      </c>
      <c r="G38" s="859">
        <f>E38+F38</f>
        <v>0</v>
      </c>
      <c r="H38" s="859">
        <v>0</v>
      </c>
      <c r="I38" s="859">
        <v>0</v>
      </c>
      <c r="J38" s="859">
        <f>H38+I38</f>
        <v>0</v>
      </c>
      <c r="K38" s="859">
        <v>0</v>
      </c>
      <c r="L38" s="859">
        <v>0</v>
      </c>
      <c r="M38" s="859">
        <f>K38+L38</f>
        <v>0</v>
      </c>
      <c r="N38" s="859">
        <v>0</v>
      </c>
      <c r="O38" s="859">
        <v>0</v>
      </c>
      <c r="P38" s="859">
        <f t="shared" ref="P38:P49" si="17">N38+O38</f>
        <v>0</v>
      </c>
      <c r="Q38" s="860">
        <f t="shared" ref="Q38:R49" si="18">B38+E38+H38+K38</f>
        <v>0</v>
      </c>
      <c r="R38" s="860">
        <f t="shared" si="18"/>
        <v>0</v>
      </c>
      <c r="S38" s="861">
        <f t="shared" ref="S38:S49" si="19">R38+Q38</f>
        <v>0</v>
      </c>
      <c r="T38" s="204"/>
      <c r="U38" s="204"/>
      <c r="V38" s="204"/>
      <c r="W38" s="204"/>
    </row>
    <row r="39" spans="1:23" ht="34.5" customHeight="1" x14ac:dyDescent="0.4">
      <c r="A39" s="857" t="s">
        <v>92</v>
      </c>
      <c r="B39" s="859">
        <v>0</v>
      </c>
      <c r="C39" s="859">
        <v>0</v>
      </c>
      <c r="D39" s="859">
        <f t="shared" si="16"/>
        <v>0</v>
      </c>
      <c r="E39" s="859">
        <v>0</v>
      </c>
      <c r="F39" s="859">
        <v>0</v>
      </c>
      <c r="G39" s="859">
        <f t="shared" ref="G39:G49" si="20">E39+F39</f>
        <v>0</v>
      </c>
      <c r="H39" s="859">
        <v>0</v>
      </c>
      <c r="I39" s="859">
        <v>0</v>
      </c>
      <c r="J39" s="859">
        <f t="shared" ref="J39:J49" si="21">H39+I39</f>
        <v>0</v>
      </c>
      <c r="K39" s="859">
        <v>0</v>
      </c>
      <c r="L39" s="859">
        <v>0</v>
      </c>
      <c r="M39" s="859">
        <f t="shared" ref="M39:M49" si="22">K39+L39</f>
        <v>0</v>
      </c>
      <c r="N39" s="859">
        <v>0</v>
      </c>
      <c r="O39" s="859">
        <v>0</v>
      </c>
      <c r="P39" s="859">
        <f t="shared" si="17"/>
        <v>0</v>
      </c>
      <c r="Q39" s="860">
        <f t="shared" si="18"/>
        <v>0</v>
      </c>
      <c r="R39" s="860">
        <f t="shared" si="18"/>
        <v>0</v>
      </c>
      <c r="S39" s="861">
        <f t="shared" si="19"/>
        <v>0</v>
      </c>
      <c r="T39" s="204"/>
      <c r="U39" s="204"/>
      <c r="V39" s="204"/>
      <c r="W39" s="204"/>
    </row>
    <row r="40" spans="1:23" x14ac:dyDescent="0.4">
      <c r="A40" s="862" t="s">
        <v>82</v>
      </c>
      <c r="B40" s="859">
        <v>0</v>
      </c>
      <c r="C40" s="859">
        <v>0</v>
      </c>
      <c r="D40" s="859">
        <f t="shared" si="16"/>
        <v>0</v>
      </c>
      <c r="E40" s="859">
        <v>0</v>
      </c>
      <c r="F40" s="859">
        <v>0</v>
      </c>
      <c r="G40" s="859">
        <f t="shared" si="20"/>
        <v>0</v>
      </c>
      <c r="H40" s="859">
        <v>0</v>
      </c>
      <c r="I40" s="859">
        <v>0</v>
      </c>
      <c r="J40" s="859">
        <f t="shared" si="21"/>
        <v>0</v>
      </c>
      <c r="K40" s="859">
        <v>0</v>
      </c>
      <c r="L40" s="859">
        <v>0</v>
      </c>
      <c r="M40" s="859">
        <f t="shared" si="22"/>
        <v>0</v>
      </c>
      <c r="N40" s="859">
        <v>0</v>
      </c>
      <c r="O40" s="859">
        <v>0</v>
      </c>
      <c r="P40" s="859">
        <f t="shared" si="17"/>
        <v>0</v>
      </c>
      <c r="Q40" s="860">
        <f t="shared" si="18"/>
        <v>0</v>
      </c>
      <c r="R40" s="860">
        <f t="shared" si="18"/>
        <v>0</v>
      </c>
      <c r="S40" s="861">
        <f t="shared" si="19"/>
        <v>0</v>
      </c>
      <c r="T40" s="204"/>
      <c r="U40" s="204"/>
      <c r="V40" s="204"/>
      <c r="W40" s="204"/>
    </row>
    <row r="41" spans="1:23" x14ac:dyDescent="0.4">
      <c r="A41" s="862" t="s">
        <v>93</v>
      </c>
      <c r="B41" s="859">
        <v>0</v>
      </c>
      <c r="C41" s="859">
        <v>0</v>
      </c>
      <c r="D41" s="859">
        <f t="shared" si="16"/>
        <v>0</v>
      </c>
      <c r="E41" s="859">
        <v>0</v>
      </c>
      <c r="F41" s="859">
        <v>0</v>
      </c>
      <c r="G41" s="859">
        <f t="shared" si="20"/>
        <v>0</v>
      </c>
      <c r="H41" s="859">
        <v>0</v>
      </c>
      <c r="I41" s="859">
        <v>0</v>
      </c>
      <c r="J41" s="859">
        <f t="shared" si="21"/>
        <v>0</v>
      </c>
      <c r="K41" s="859">
        <v>0</v>
      </c>
      <c r="L41" s="859">
        <v>0</v>
      </c>
      <c r="M41" s="859">
        <f t="shared" si="22"/>
        <v>0</v>
      </c>
      <c r="N41" s="859">
        <v>0</v>
      </c>
      <c r="O41" s="859">
        <v>0</v>
      </c>
      <c r="P41" s="859">
        <f t="shared" si="17"/>
        <v>0</v>
      </c>
      <c r="Q41" s="860">
        <f t="shared" si="18"/>
        <v>0</v>
      </c>
      <c r="R41" s="860">
        <f t="shared" si="18"/>
        <v>0</v>
      </c>
      <c r="S41" s="861">
        <f t="shared" si="19"/>
        <v>0</v>
      </c>
      <c r="T41" s="204"/>
      <c r="U41" s="204"/>
      <c r="V41" s="204"/>
      <c r="W41" s="204"/>
    </row>
    <row r="42" spans="1:23" x14ac:dyDescent="0.4">
      <c r="A42" s="862" t="s">
        <v>83</v>
      </c>
      <c r="B42" s="859">
        <v>0</v>
      </c>
      <c r="C42" s="859">
        <v>0</v>
      </c>
      <c r="D42" s="859">
        <f t="shared" si="16"/>
        <v>0</v>
      </c>
      <c r="E42" s="859">
        <v>0</v>
      </c>
      <c r="F42" s="859">
        <v>0</v>
      </c>
      <c r="G42" s="859">
        <f t="shared" si="20"/>
        <v>0</v>
      </c>
      <c r="H42" s="859">
        <v>0</v>
      </c>
      <c r="I42" s="859">
        <v>0</v>
      </c>
      <c r="J42" s="859">
        <f t="shared" si="21"/>
        <v>0</v>
      </c>
      <c r="K42" s="859">
        <v>0</v>
      </c>
      <c r="L42" s="859">
        <v>0</v>
      </c>
      <c r="M42" s="859">
        <f t="shared" si="22"/>
        <v>0</v>
      </c>
      <c r="N42" s="859">
        <v>0</v>
      </c>
      <c r="O42" s="859">
        <v>0</v>
      </c>
      <c r="P42" s="859">
        <f t="shared" si="17"/>
        <v>0</v>
      </c>
      <c r="Q42" s="860">
        <f t="shared" si="18"/>
        <v>0</v>
      </c>
      <c r="R42" s="860">
        <f t="shared" si="18"/>
        <v>0</v>
      </c>
      <c r="S42" s="861">
        <f t="shared" si="19"/>
        <v>0</v>
      </c>
      <c r="T42" s="204"/>
      <c r="U42" s="204"/>
      <c r="V42" s="204"/>
      <c r="W42" s="204"/>
    </row>
    <row r="43" spans="1:23" x14ac:dyDescent="0.4">
      <c r="A43" s="862" t="s">
        <v>84</v>
      </c>
      <c r="B43" s="859">
        <v>0</v>
      </c>
      <c r="C43" s="859">
        <v>0</v>
      </c>
      <c r="D43" s="859">
        <f t="shared" si="16"/>
        <v>0</v>
      </c>
      <c r="E43" s="859">
        <v>0</v>
      </c>
      <c r="F43" s="859">
        <v>0</v>
      </c>
      <c r="G43" s="859">
        <f t="shared" si="20"/>
        <v>0</v>
      </c>
      <c r="H43" s="859">
        <v>0</v>
      </c>
      <c r="I43" s="859">
        <v>0</v>
      </c>
      <c r="J43" s="859">
        <f t="shared" si="21"/>
        <v>0</v>
      </c>
      <c r="K43" s="859">
        <v>0</v>
      </c>
      <c r="L43" s="859">
        <v>0</v>
      </c>
      <c r="M43" s="859">
        <f t="shared" si="22"/>
        <v>0</v>
      </c>
      <c r="N43" s="859">
        <v>0</v>
      </c>
      <c r="O43" s="859">
        <v>0</v>
      </c>
      <c r="P43" s="859">
        <f t="shared" si="17"/>
        <v>0</v>
      </c>
      <c r="Q43" s="860">
        <f t="shared" si="18"/>
        <v>0</v>
      </c>
      <c r="R43" s="860">
        <f t="shared" si="18"/>
        <v>0</v>
      </c>
      <c r="S43" s="861">
        <f t="shared" si="19"/>
        <v>0</v>
      </c>
      <c r="T43" s="204"/>
      <c r="U43" s="204"/>
      <c r="V43" s="204"/>
      <c r="W43" s="204"/>
    </row>
    <row r="44" spans="1:23" x14ac:dyDescent="0.4">
      <c r="A44" s="862" t="s">
        <v>99</v>
      </c>
      <c r="B44" s="859">
        <v>0</v>
      </c>
      <c r="C44" s="859">
        <v>0</v>
      </c>
      <c r="D44" s="859">
        <f t="shared" si="16"/>
        <v>0</v>
      </c>
      <c r="E44" s="859">
        <v>0</v>
      </c>
      <c r="F44" s="859">
        <v>0</v>
      </c>
      <c r="G44" s="859">
        <f t="shared" si="20"/>
        <v>0</v>
      </c>
      <c r="H44" s="859">
        <v>0</v>
      </c>
      <c r="I44" s="859">
        <v>0</v>
      </c>
      <c r="J44" s="859">
        <f t="shared" si="21"/>
        <v>0</v>
      </c>
      <c r="K44" s="859">
        <v>0</v>
      </c>
      <c r="L44" s="859">
        <v>0</v>
      </c>
      <c r="M44" s="859">
        <f t="shared" si="22"/>
        <v>0</v>
      </c>
      <c r="N44" s="859">
        <v>0</v>
      </c>
      <c r="O44" s="859">
        <v>0</v>
      </c>
      <c r="P44" s="859">
        <f t="shared" si="17"/>
        <v>0</v>
      </c>
      <c r="Q44" s="860">
        <f t="shared" si="18"/>
        <v>0</v>
      </c>
      <c r="R44" s="860">
        <f t="shared" si="18"/>
        <v>0</v>
      </c>
      <c r="S44" s="861">
        <f t="shared" si="19"/>
        <v>0</v>
      </c>
      <c r="T44" s="204"/>
      <c r="U44" s="204"/>
      <c r="V44" s="204"/>
      <c r="W44" s="204"/>
    </row>
    <row r="45" spans="1:23" x14ac:dyDescent="0.4">
      <c r="A45" s="862" t="s">
        <v>86</v>
      </c>
      <c r="B45" s="859">
        <v>0</v>
      </c>
      <c r="C45" s="859">
        <v>0</v>
      </c>
      <c r="D45" s="859">
        <f t="shared" si="16"/>
        <v>0</v>
      </c>
      <c r="E45" s="859">
        <v>0</v>
      </c>
      <c r="F45" s="859">
        <v>0</v>
      </c>
      <c r="G45" s="859">
        <f t="shared" si="20"/>
        <v>0</v>
      </c>
      <c r="H45" s="859">
        <v>0</v>
      </c>
      <c r="I45" s="859">
        <v>0</v>
      </c>
      <c r="J45" s="859">
        <f t="shared" si="21"/>
        <v>0</v>
      </c>
      <c r="K45" s="859">
        <v>0</v>
      </c>
      <c r="L45" s="859">
        <v>0</v>
      </c>
      <c r="M45" s="859">
        <f t="shared" si="22"/>
        <v>0</v>
      </c>
      <c r="N45" s="859">
        <v>0</v>
      </c>
      <c r="O45" s="859">
        <v>0</v>
      </c>
      <c r="P45" s="859">
        <f t="shared" si="17"/>
        <v>0</v>
      </c>
      <c r="Q45" s="860">
        <f t="shared" si="18"/>
        <v>0</v>
      </c>
      <c r="R45" s="860">
        <f t="shared" si="18"/>
        <v>0</v>
      </c>
      <c r="S45" s="861">
        <f t="shared" si="19"/>
        <v>0</v>
      </c>
      <c r="T45" s="204"/>
      <c r="U45" s="204"/>
      <c r="V45" s="204"/>
      <c r="W45" s="204"/>
    </row>
    <row r="46" spans="1:23" x14ac:dyDescent="0.4">
      <c r="A46" s="863" t="s">
        <v>87</v>
      </c>
      <c r="B46" s="859">
        <v>0</v>
      </c>
      <c r="C46" s="859">
        <v>0</v>
      </c>
      <c r="D46" s="859">
        <f>B46+C46</f>
        <v>0</v>
      </c>
      <c r="E46" s="859">
        <v>0</v>
      </c>
      <c r="F46" s="859">
        <v>1</v>
      </c>
      <c r="G46" s="859">
        <f t="shared" si="20"/>
        <v>1</v>
      </c>
      <c r="H46" s="859">
        <v>0</v>
      </c>
      <c r="I46" s="859">
        <v>0</v>
      </c>
      <c r="J46" s="859">
        <f t="shared" si="21"/>
        <v>0</v>
      </c>
      <c r="K46" s="859">
        <v>0</v>
      </c>
      <c r="L46" s="859">
        <v>0</v>
      </c>
      <c r="M46" s="859">
        <f t="shared" si="22"/>
        <v>0</v>
      </c>
      <c r="N46" s="859">
        <v>0</v>
      </c>
      <c r="O46" s="859">
        <v>0</v>
      </c>
      <c r="P46" s="859">
        <f t="shared" si="17"/>
        <v>0</v>
      </c>
      <c r="Q46" s="860">
        <f t="shared" si="18"/>
        <v>0</v>
      </c>
      <c r="R46" s="860">
        <f t="shared" si="18"/>
        <v>1</v>
      </c>
      <c r="S46" s="861">
        <f t="shared" si="19"/>
        <v>1</v>
      </c>
      <c r="T46" s="204"/>
      <c r="U46" s="204"/>
      <c r="V46" s="204"/>
      <c r="W46" s="204"/>
    </row>
    <row r="47" spans="1:23" x14ac:dyDescent="0.4">
      <c r="A47" s="864" t="s">
        <v>88</v>
      </c>
      <c r="B47" s="859">
        <v>0</v>
      </c>
      <c r="C47" s="859">
        <v>0</v>
      </c>
      <c r="D47" s="859">
        <f>B47+C47</f>
        <v>0</v>
      </c>
      <c r="E47" s="859">
        <v>0</v>
      </c>
      <c r="F47" s="859">
        <v>0</v>
      </c>
      <c r="G47" s="859">
        <f t="shared" si="20"/>
        <v>0</v>
      </c>
      <c r="H47" s="859">
        <v>0</v>
      </c>
      <c r="I47" s="859">
        <v>0</v>
      </c>
      <c r="J47" s="859">
        <f t="shared" si="21"/>
        <v>0</v>
      </c>
      <c r="K47" s="859">
        <v>0</v>
      </c>
      <c r="L47" s="859">
        <v>0</v>
      </c>
      <c r="M47" s="859">
        <f t="shared" si="22"/>
        <v>0</v>
      </c>
      <c r="N47" s="859">
        <v>0</v>
      </c>
      <c r="O47" s="859">
        <v>0</v>
      </c>
      <c r="P47" s="859">
        <f t="shared" si="17"/>
        <v>0</v>
      </c>
      <c r="Q47" s="860">
        <f t="shared" si="18"/>
        <v>0</v>
      </c>
      <c r="R47" s="860">
        <f t="shared" si="18"/>
        <v>0</v>
      </c>
      <c r="S47" s="861">
        <f t="shared" si="19"/>
        <v>0</v>
      </c>
      <c r="T47" s="204"/>
      <c r="U47" s="204"/>
      <c r="V47" s="204"/>
      <c r="W47" s="204"/>
    </row>
    <row r="48" spans="1:23" x14ac:dyDescent="0.4">
      <c r="A48" s="866" t="s">
        <v>89</v>
      </c>
      <c r="B48" s="859">
        <v>0</v>
      </c>
      <c r="C48" s="859">
        <v>0</v>
      </c>
      <c r="D48" s="859">
        <f>B48+C48</f>
        <v>0</v>
      </c>
      <c r="E48" s="859">
        <v>0</v>
      </c>
      <c r="F48" s="859">
        <v>0</v>
      </c>
      <c r="G48" s="859">
        <f t="shared" si="20"/>
        <v>0</v>
      </c>
      <c r="H48" s="859">
        <v>0</v>
      </c>
      <c r="I48" s="859">
        <v>0</v>
      </c>
      <c r="J48" s="859">
        <f t="shared" si="21"/>
        <v>0</v>
      </c>
      <c r="K48" s="859">
        <v>0</v>
      </c>
      <c r="L48" s="859">
        <v>0</v>
      </c>
      <c r="M48" s="859">
        <f t="shared" si="22"/>
        <v>0</v>
      </c>
      <c r="N48" s="859">
        <v>0</v>
      </c>
      <c r="O48" s="859">
        <v>0</v>
      </c>
      <c r="P48" s="859">
        <f t="shared" si="17"/>
        <v>0</v>
      </c>
      <c r="Q48" s="860">
        <f t="shared" si="18"/>
        <v>0</v>
      </c>
      <c r="R48" s="860">
        <f t="shared" si="18"/>
        <v>0</v>
      </c>
      <c r="S48" s="861">
        <f t="shared" si="19"/>
        <v>0</v>
      </c>
      <c r="T48" s="204"/>
      <c r="U48" s="204"/>
      <c r="V48" s="204"/>
      <c r="W48" s="204"/>
    </row>
    <row r="49" spans="1:23" ht="53.25" thickBot="1" x14ac:dyDescent="0.45">
      <c r="A49" s="867" t="s">
        <v>90</v>
      </c>
      <c r="B49" s="859">
        <v>0</v>
      </c>
      <c r="C49" s="859">
        <v>0</v>
      </c>
      <c r="D49" s="859">
        <f>B49+C49</f>
        <v>0</v>
      </c>
      <c r="E49" s="859">
        <v>0</v>
      </c>
      <c r="F49" s="859">
        <v>0</v>
      </c>
      <c r="G49" s="859">
        <f t="shared" si="20"/>
        <v>0</v>
      </c>
      <c r="H49" s="859">
        <v>0</v>
      </c>
      <c r="I49" s="859">
        <v>0</v>
      </c>
      <c r="J49" s="859">
        <f t="shared" si="21"/>
        <v>0</v>
      </c>
      <c r="K49" s="859">
        <v>0</v>
      </c>
      <c r="L49" s="859">
        <v>0</v>
      </c>
      <c r="M49" s="859">
        <f t="shared" si="22"/>
        <v>0</v>
      </c>
      <c r="N49" s="859">
        <v>0</v>
      </c>
      <c r="O49" s="859">
        <v>0</v>
      </c>
      <c r="P49" s="859">
        <f t="shared" si="17"/>
        <v>0</v>
      </c>
      <c r="Q49" s="860">
        <f t="shared" si="18"/>
        <v>0</v>
      </c>
      <c r="R49" s="860">
        <f t="shared" si="18"/>
        <v>0</v>
      </c>
      <c r="S49" s="861">
        <f t="shared" si="19"/>
        <v>0</v>
      </c>
      <c r="T49" s="204"/>
      <c r="U49" s="204"/>
      <c r="V49" s="204"/>
      <c r="W49" s="204"/>
    </row>
    <row r="50" spans="1:23" ht="27" thickBot="1" x14ac:dyDescent="0.45">
      <c r="A50" s="851" t="s">
        <v>15</v>
      </c>
      <c r="B50" s="859">
        <v>0</v>
      </c>
      <c r="C50" s="859">
        <f>SUM(C38:C49)</f>
        <v>0</v>
      </c>
      <c r="D50" s="859">
        <f t="shared" ref="D50:S50" si="23">SUM(D38:D49)</f>
        <v>0</v>
      </c>
      <c r="E50" s="859">
        <f t="shared" si="23"/>
        <v>0</v>
      </c>
      <c r="F50" s="859">
        <f t="shared" si="23"/>
        <v>1</v>
      </c>
      <c r="G50" s="859">
        <f t="shared" si="23"/>
        <v>1</v>
      </c>
      <c r="H50" s="859">
        <f t="shared" si="23"/>
        <v>0</v>
      </c>
      <c r="I50" s="859">
        <f t="shared" si="23"/>
        <v>0</v>
      </c>
      <c r="J50" s="859">
        <f t="shared" si="23"/>
        <v>0</v>
      </c>
      <c r="K50" s="859">
        <f t="shared" si="23"/>
        <v>0</v>
      </c>
      <c r="L50" s="859">
        <f t="shared" si="23"/>
        <v>0</v>
      </c>
      <c r="M50" s="859">
        <f t="shared" si="23"/>
        <v>0</v>
      </c>
      <c r="N50" s="859">
        <f t="shared" si="23"/>
        <v>0</v>
      </c>
      <c r="O50" s="859">
        <f t="shared" si="23"/>
        <v>0</v>
      </c>
      <c r="P50" s="859">
        <f t="shared" si="23"/>
        <v>0</v>
      </c>
      <c r="Q50" s="859">
        <f t="shared" si="23"/>
        <v>0</v>
      </c>
      <c r="R50" s="859">
        <f t="shared" si="23"/>
        <v>1</v>
      </c>
      <c r="S50" s="859">
        <f t="shared" si="23"/>
        <v>1</v>
      </c>
      <c r="T50" s="204"/>
      <c r="U50" s="204"/>
      <c r="V50" s="204"/>
      <c r="W50" s="204"/>
    </row>
    <row r="51" spans="1:23" ht="27" thickBot="1" x14ac:dyDescent="0.45">
      <c r="A51" s="880" t="s">
        <v>16</v>
      </c>
      <c r="B51" s="871">
        <f>B36</f>
        <v>0</v>
      </c>
      <c r="C51" s="871">
        <f t="shared" ref="C51:S51" si="24">C36</f>
        <v>0</v>
      </c>
      <c r="D51" s="871">
        <f t="shared" si="24"/>
        <v>0</v>
      </c>
      <c r="E51" s="871">
        <f t="shared" si="24"/>
        <v>2</v>
      </c>
      <c r="F51" s="871">
        <f t="shared" si="24"/>
        <v>7</v>
      </c>
      <c r="G51" s="871">
        <f t="shared" si="24"/>
        <v>9</v>
      </c>
      <c r="H51" s="871">
        <f t="shared" si="24"/>
        <v>1</v>
      </c>
      <c r="I51" s="871">
        <f t="shared" si="24"/>
        <v>15</v>
      </c>
      <c r="J51" s="871">
        <f t="shared" si="24"/>
        <v>16</v>
      </c>
      <c r="K51" s="871">
        <f t="shared" si="24"/>
        <v>2</v>
      </c>
      <c r="L51" s="871">
        <f t="shared" si="24"/>
        <v>13</v>
      </c>
      <c r="M51" s="871">
        <f t="shared" si="24"/>
        <v>15</v>
      </c>
      <c r="N51" s="871">
        <f t="shared" si="24"/>
        <v>0</v>
      </c>
      <c r="O51" s="871">
        <f t="shared" si="24"/>
        <v>1</v>
      </c>
      <c r="P51" s="871">
        <f t="shared" si="24"/>
        <v>1</v>
      </c>
      <c r="Q51" s="871">
        <f t="shared" si="24"/>
        <v>5</v>
      </c>
      <c r="R51" s="871">
        <f t="shared" si="24"/>
        <v>36</v>
      </c>
      <c r="S51" s="871">
        <f t="shared" si="24"/>
        <v>41</v>
      </c>
      <c r="T51" s="204"/>
      <c r="U51" s="204"/>
      <c r="V51" s="204"/>
      <c r="W51" s="204"/>
    </row>
    <row r="52" spans="1:23" ht="27" thickBot="1" x14ac:dyDescent="0.45">
      <c r="A52" s="880" t="s">
        <v>17</v>
      </c>
      <c r="B52" s="859">
        <f>B50</f>
        <v>0</v>
      </c>
      <c r="C52" s="859">
        <f t="shared" ref="C52:S52" si="25">C50</f>
        <v>0</v>
      </c>
      <c r="D52" s="859">
        <f t="shared" si="25"/>
        <v>0</v>
      </c>
      <c r="E52" s="859">
        <f t="shared" si="25"/>
        <v>0</v>
      </c>
      <c r="F52" s="859">
        <f t="shared" si="25"/>
        <v>1</v>
      </c>
      <c r="G52" s="859">
        <f t="shared" si="25"/>
        <v>1</v>
      </c>
      <c r="H52" s="859">
        <f t="shared" si="25"/>
        <v>0</v>
      </c>
      <c r="I52" s="859">
        <f t="shared" si="25"/>
        <v>0</v>
      </c>
      <c r="J52" s="859">
        <f t="shared" si="25"/>
        <v>0</v>
      </c>
      <c r="K52" s="859">
        <f t="shared" si="25"/>
        <v>0</v>
      </c>
      <c r="L52" s="859">
        <f t="shared" si="25"/>
        <v>0</v>
      </c>
      <c r="M52" s="859">
        <f t="shared" si="25"/>
        <v>0</v>
      </c>
      <c r="N52" s="859">
        <f t="shared" si="25"/>
        <v>0</v>
      </c>
      <c r="O52" s="859">
        <f t="shared" si="25"/>
        <v>0</v>
      </c>
      <c r="P52" s="859">
        <f t="shared" si="25"/>
        <v>0</v>
      </c>
      <c r="Q52" s="859">
        <f t="shared" si="25"/>
        <v>0</v>
      </c>
      <c r="R52" s="859">
        <f t="shared" si="25"/>
        <v>1</v>
      </c>
      <c r="S52" s="859">
        <f t="shared" si="25"/>
        <v>1</v>
      </c>
      <c r="T52" s="204"/>
      <c r="U52" s="204"/>
      <c r="V52" s="204"/>
      <c r="W52" s="204"/>
    </row>
    <row r="53" spans="1:23" ht="27" thickBot="1" x14ac:dyDescent="0.45">
      <c r="A53" s="881" t="s">
        <v>18</v>
      </c>
      <c r="B53" s="882">
        <f>SUM(B51:B52)</f>
        <v>0</v>
      </c>
      <c r="C53" s="882">
        <f t="shared" ref="C53:S53" si="26">SUM(C51:C52)</f>
        <v>0</v>
      </c>
      <c r="D53" s="882">
        <f t="shared" si="26"/>
        <v>0</v>
      </c>
      <c r="E53" s="882">
        <f t="shared" si="26"/>
        <v>2</v>
      </c>
      <c r="F53" s="882">
        <f t="shared" si="26"/>
        <v>8</v>
      </c>
      <c r="G53" s="882">
        <f t="shared" si="26"/>
        <v>10</v>
      </c>
      <c r="H53" s="882">
        <f t="shared" si="26"/>
        <v>1</v>
      </c>
      <c r="I53" s="882">
        <f t="shared" si="26"/>
        <v>15</v>
      </c>
      <c r="J53" s="882">
        <f t="shared" si="26"/>
        <v>16</v>
      </c>
      <c r="K53" s="882">
        <f t="shared" si="26"/>
        <v>2</v>
      </c>
      <c r="L53" s="882">
        <f t="shared" si="26"/>
        <v>13</v>
      </c>
      <c r="M53" s="882">
        <f t="shared" si="26"/>
        <v>15</v>
      </c>
      <c r="N53" s="882">
        <f t="shared" si="26"/>
        <v>0</v>
      </c>
      <c r="O53" s="882">
        <f t="shared" si="26"/>
        <v>1</v>
      </c>
      <c r="P53" s="882">
        <f t="shared" si="26"/>
        <v>1</v>
      </c>
      <c r="Q53" s="882">
        <f t="shared" si="26"/>
        <v>5</v>
      </c>
      <c r="R53" s="882">
        <f t="shared" si="26"/>
        <v>37</v>
      </c>
      <c r="S53" s="882">
        <f t="shared" si="26"/>
        <v>42</v>
      </c>
      <c r="T53" s="204"/>
      <c r="U53" s="204"/>
      <c r="V53" s="204"/>
      <c r="W53" s="204"/>
    </row>
    <row r="54" spans="1:23" x14ac:dyDescent="0.4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5"/>
      <c r="T54" s="204"/>
      <c r="U54" s="204"/>
      <c r="V54" s="204"/>
      <c r="W54" s="204"/>
    </row>
  </sheetData>
  <mergeCells count="15">
    <mergeCell ref="N6:P6"/>
    <mergeCell ref="B5:D5"/>
    <mergeCell ref="E5:G5"/>
    <mergeCell ref="H5:J5"/>
    <mergeCell ref="K5:M5"/>
    <mergeCell ref="A5:A7"/>
    <mergeCell ref="B6:D6"/>
    <mergeCell ref="E6:G6"/>
    <mergeCell ref="H6:J6"/>
    <mergeCell ref="K6:M6"/>
    <mergeCell ref="A1:S1"/>
    <mergeCell ref="A2:S2"/>
    <mergeCell ref="A3:S3"/>
    <mergeCell ref="N5:P5"/>
    <mergeCell ref="Q5:S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4"/>
  <sheetViews>
    <sheetView topLeftCell="A5" zoomScale="50" zoomScaleNormal="50" workbookViewId="0">
      <selection activeCell="M19" sqref="M19"/>
    </sheetView>
  </sheetViews>
  <sheetFormatPr defaultRowHeight="25.5" x14ac:dyDescent="0.35"/>
  <cols>
    <col min="1" max="1" width="88.85546875" style="338" customWidth="1"/>
    <col min="2" max="2" width="19" style="338" customWidth="1"/>
    <col min="3" max="3" width="12.85546875" style="338" customWidth="1"/>
    <col min="4" max="4" width="12.28515625" style="338" customWidth="1"/>
    <col min="5" max="5" width="14.28515625" style="338" customWidth="1"/>
    <col min="6" max="6" width="13.5703125" style="338" customWidth="1"/>
    <col min="7" max="7" width="11" style="338" customWidth="1"/>
    <col min="8" max="8" width="14.28515625" style="338" customWidth="1"/>
    <col min="9" max="9" width="14.140625" style="338" customWidth="1"/>
    <col min="10" max="10" width="13.42578125" style="338" customWidth="1"/>
    <col min="11" max="12" width="10.7109375" style="338" customWidth="1"/>
    <col min="13" max="13" width="9.140625" style="338" customWidth="1"/>
    <col min="14" max="14" width="12.85546875" style="338" customWidth="1"/>
    <col min="15" max="15" width="23.42578125" style="338" customWidth="1"/>
    <col min="16" max="17" width="9.140625" style="338" customWidth="1"/>
    <col min="18" max="18" width="10.5703125" style="338" customWidth="1"/>
    <col min="19" max="19" width="11.28515625" style="338" customWidth="1"/>
    <col min="20" max="16384" width="9.140625" style="338"/>
  </cols>
  <sheetData>
    <row r="1" spans="1:256" ht="39.75" customHeight="1" x14ac:dyDescent="0.35">
      <c r="A1" s="1250" t="s">
        <v>52</v>
      </c>
      <c r="B1" s="1250"/>
      <c r="C1" s="1250"/>
      <c r="D1" s="1250"/>
      <c r="E1" s="1250"/>
      <c r="F1" s="1250"/>
      <c r="G1" s="1250"/>
      <c r="H1" s="1250"/>
      <c r="I1" s="1250"/>
      <c r="J1" s="1250"/>
      <c r="K1" s="235"/>
      <c r="L1" s="235"/>
      <c r="M1" s="235"/>
      <c r="N1" s="235"/>
    </row>
    <row r="2" spans="1:256" ht="28.5" customHeight="1" x14ac:dyDescent="0.35">
      <c r="A2" s="339"/>
      <c r="B2" s="339"/>
      <c r="C2" s="419" t="s">
        <v>54</v>
      </c>
      <c r="D2" s="339"/>
      <c r="E2" s="339"/>
      <c r="F2" s="339"/>
      <c r="G2" s="339"/>
      <c r="H2" s="339"/>
      <c r="I2" s="339"/>
      <c r="J2" s="339"/>
    </row>
    <row r="3" spans="1:256" ht="37.5" customHeight="1" x14ac:dyDescent="0.35">
      <c r="A3" s="1250" t="s">
        <v>130</v>
      </c>
      <c r="B3" s="1250"/>
      <c r="C3" s="1250"/>
      <c r="D3" s="1250"/>
      <c r="E3" s="1250"/>
      <c r="F3" s="1250"/>
      <c r="G3" s="1250"/>
      <c r="H3" s="1250"/>
      <c r="I3" s="1250"/>
      <c r="J3" s="1250"/>
      <c r="K3" s="2"/>
      <c r="L3" s="2"/>
    </row>
    <row r="4" spans="1:256" ht="33" customHeight="1" thickBot="1" x14ac:dyDescent="0.4">
      <c r="A4" s="3"/>
    </row>
    <row r="5" spans="1:256" ht="33" customHeight="1" thickBot="1" x14ac:dyDescent="0.4">
      <c r="A5" s="1251" t="s">
        <v>1</v>
      </c>
      <c r="B5" s="1195" t="s">
        <v>55</v>
      </c>
      <c r="C5" s="1195"/>
      <c r="D5" s="1195"/>
      <c r="E5" s="1252" t="s">
        <v>56</v>
      </c>
      <c r="F5" s="1252"/>
      <c r="G5" s="1252"/>
      <c r="H5" s="1202" t="s">
        <v>23</v>
      </c>
      <c r="I5" s="1202"/>
      <c r="J5" s="1202"/>
      <c r="K5" s="166"/>
      <c r="L5" s="166"/>
    </row>
    <row r="6" spans="1:256" ht="33" customHeight="1" thickBot="1" x14ac:dyDescent="0.4">
      <c r="A6" s="1251"/>
      <c r="B6" s="1195"/>
      <c r="C6" s="1195"/>
      <c r="D6" s="1195"/>
      <c r="E6" s="1252"/>
      <c r="F6" s="1252"/>
      <c r="G6" s="1252"/>
      <c r="H6" s="1202"/>
      <c r="I6" s="1202"/>
      <c r="J6" s="1202"/>
      <c r="K6" s="166"/>
      <c r="L6" s="166"/>
    </row>
    <row r="7" spans="1:256" ht="99.75" customHeight="1" thickBot="1" x14ac:dyDescent="0.4">
      <c r="A7" s="1251"/>
      <c r="B7" s="268" t="s">
        <v>5</v>
      </c>
      <c r="C7" s="269" t="s">
        <v>6</v>
      </c>
      <c r="D7" s="206" t="s">
        <v>7</v>
      </c>
      <c r="E7" s="268" t="s">
        <v>5</v>
      </c>
      <c r="F7" s="269" t="s">
        <v>6</v>
      </c>
      <c r="G7" s="206" t="s">
        <v>7</v>
      </c>
      <c r="H7" s="268" t="s">
        <v>5</v>
      </c>
      <c r="I7" s="269" t="s">
        <v>6</v>
      </c>
      <c r="J7" s="206" t="s">
        <v>7</v>
      </c>
      <c r="K7" s="166"/>
      <c r="L7" s="166"/>
    </row>
    <row r="8" spans="1:256" ht="45" customHeight="1" thickBot="1" x14ac:dyDescent="0.4">
      <c r="A8" s="11" t="s">
        <v>8</v>
      </c>
      <c r="B8" s="341"/>
      <c r="C8" s="341"/>
      <c r="D8" s="341"/>
      <c r="E8" s="341"/>
      <c r="F8" s="341"/>
      <c r="G8" s="342"/>
      <c r="H8" s="341"/>
      <c r="I8" s="341"/>
      <c r="J8" s="342"/>
      <c r="K8" s="166"/>
      <c r="L8" s="166"/>
    </row>
    <row r="9" spans="1:256" ht="28.5" customHeight="1" x14ac:dyDescent="0.35">
      <c r="A9" s="170" t="s">
        <v>57</v>
      </c>
      <c r="B9" s="368">
        <v>1</v>
      </c>
      <c r="C9" s="369">
        <v>1</v>
      </c>
      <c r="D9" s="370">
        <f>B9+C9</f>
        <v>2</v>
      </c>
      <c r="E9" s="368">
        <v>0</v>
      </c>
      <c r="F9" s="369">
        <v>0</v>
      </c>
      <c r="G9" s="370">
        <v>0</v>
      </c>
      <c r="H9" s="888">
        <f>B9+G9</f>
        <v>1</v>
      </c>
      <c r="I9" s="888">
        <f>C9+F9</f>
        <v>1</v>
      </c>
      <c r="J9" s="889">
        <f>H9+I9</f>
        <v>2</v>
      </c>
      <c r="K9" s="166"/>
      <c r="L9" s="166"/>
    </row>
    <row r="10" spans="1:256" ht="28.5" customHeight="1" thickBot="1" x14ac:dyDescent="0.4">
      <c r="A10" s="420" t="s">
        <v>58</v>
      </c>
      <c r="B10" s="4">
        <v>7</v>
      </c>
      <c r="C10" s="5">
        <v>2</v>
      </c>
      <c r="D10" s="6">
        <f>B10+C10</f>
        <v>9</v>
      </c>
      <c r="E10" s="368">
        <v>0</v>
      </c>
      <c r="F10" s="369">
        <v>0</v>
      </c>
      <c r="G10" s="370">
        <v>0</v>
      </c>
      <c r="H10" s="345">
        <f>B10+E10</f>
        <v>7</v>
      </c>
      <c r="I10" s="345">
        <f>C10+F10</f>
        <v>2</v>
      </c>
      <c r="J10" s="890">
        <f>H10+I10</f>
        <v>9</v>
      </c>
      <c r="K10" s="166"/>
      <c r="L10" s="166"/>
    </row>
    <row r="11" spans="1:256" ht="45" customHeight="1" thickBot="1" x14ac:dyDescent="0.4">
      <c r="A11" s="421" t="s">
        <v>9</v>
      </c>
      <c r="B11" s="348">
        <f>B9+B10</f>
        <v>8</v>
      </c>
      <c r="C11" s="348">
        <f>C9+C10</f>
        <v>3</v>
      </c>
      <c r="D11" s="348">
        <f>D9+D10</f>
        <v>11</v>
      </c>
      <c r="E11" s="348">
        <v>0</v>
      </c>
      <c r="F11" s="348">
        <v>0</v>
      </c>
      <c r="G11" s="348">
        <v>0</v>
      </c>
      <c r="H11" s="348">
        <f>B11+E11</f>
        <v>8</v>
      </c>
      <c r="I11" s="348">
        <f>C11+F11</f>
        <v>3</v>
      </c>
      <c r="J11" s="891">
        <f>H11+I11</f>
        <v>11</v>
      </c>
      <c r="K11" s="166"/>
      <c r="L11" s="166"/>
    </row>
    <row r="12" spans="1:256" ht="45" customHeight="1" thickBot="1" x14ac:dyDescent="0.4">
      <c r="A12" s="378" t="s">
        <v>10</v>
      </c>
      <c r="B12" s="7"/>
      <c r="C12" s="187"/>
      <c r="D12" s="187"/>
      <c r="E12" s="187"/>
      <c r="F12" s="187"/>
      <c r="G12" s="187"/>
      <c r="H12" s="187"/>
      <c r="I12" s="187"/>
      <c r="J12" s="333"/>
      <c r="K12" s="166"/>
      <c r="L12" s="166"/>
    </row>
    <row r="13" spans="1:256" ht="31.5" customHeight="1" thickBot="1" x14ac:dyDescent="0.4">
      <c r="A13" s="172" t="s">
        <v>11</v>
      </c>
      <c r="B13" s="892"/>
      <c r="C13" s="893"/>
      <c r="D13" s="894"/>
      <c r="E13" s="892"/>
      <c r="F13" s="893"/>
      <c r="G13" s="333"/>
      <c r="H13" s="15"/>
      <c r="I13" s="187"/>
      <c r="J13" s="388"/>
      <c r="K13" s="167"/>
      <c r="L13" s="167"/>
    </row>
    <row r="14" spans="1:256" s="168" customFormat="1" ht="33" customHeight="1" x14ac:dyDescent="0.35">
      <c r="A14" s="170" t="s">
        <v>57</v>
      </c>
      <c r="B14" s="368">
        <v>1</v>
      </c>
      <c r="C14" s="369">
        <v>1</v>
      </c>
      <c r="D14" s="370">
        <f>B14+C14</f>
        <v>2</v>
      </c>
      <c r="E14" s="368">
        <v>0</v>
      </c>
      <c r="F14" s="369">
        <v>0</v>
      </c>
      <c r="G14" s="370">
        <v>0</v>
      </c>
      <c r="H14" s="888">
        <f>B14+G14</f>
        <v>1</v>
      </c>
      <c r="I14" s="888">
        <f>C14+F14</f>
        <v>1</v>
      </c>
      <c r="J14" s="889">
        <f>H14+I14</f>
        <v>2</v>
      </c>
      <c r="X14" s="422"/>
      <c r="Y14" s="422"/>
      <c r="Z14" s="422"/>
      <c r="AN14" s="422"/>
      <c r="AO14" s="422"/>
      <c r="AP14" s="422"/>
      <c r="BD14" s="422"/>
      <c r="BE14" s="422"/>
      <c r="BF14" s="422"/>
      <c r="BT14" s="422"/>
      <c r="BU14" s="422"/>
      <c r="BV14" s="422"/>
      <c r="CJ14" s="422"/>
      <c r="CK14" s="422"/>
      <c r="CL14" s="422"/>
      <c r="CZ14" s="422"/>
      <c r="DA14" s="422"/>
      <c r="DB14" s="422"/>
      <c r="DP14" s="422"/>
      <c r="DQ14" s="422"/>
      <c r="DR14" s="422"/>
      <c r="EF14" s="422"/>
      <c r="EG14" s="422"/>
      <c r="EH14" s="422"/>
      <c r="EV14" s="422"/>
      <c r="EW14" s="422"/>
      <c r="EX14" s="422"/>
      <c r="FL14" s="422"/>
      <c r="FM14" s="422"/>
      <c r="FN14" s="422"/>
      <c r="GB14" s="422"/>
      <c r="GC14" s="422"/>
      <c r="GD14" s="422"/>
      <c r="GR14" s="422"/>
      <c r="GS14" s="422"/>
      <c r="GT14" s="422"/>
      <c r="HH14" s="422"/>
      <c r="HI14" s="422"/>
      <c r="HJ14" s="422"/>
      <c r="HX14" s="422"/>
      <c r="HY14" s="422"/>
      <c r="HZ14" s="422"/>
      <c r="IN14" s="422"/>
      <c r="IO14" s="422"/>
      <c r="IP14" s="422"/>
      <c r="IQ14" s="338"/>
      <c r="IR14" s="338"/>
      <c r="IS14" s="338"/>
      <c r="IT14" s="338"/>
      <c r="IU14" s="338"/>
      <c r="IV14" s="338"/>
    </row>
    <row r="15" spans="1:256" s="168" customFormat="1" ht="35.25" customHeight="1" thickBot="1" x14ac:dyDescent="0.4">
      <c r="A15" s="420" t="s">
        <v>58</v>
      </c>
      <c r="B15" s="4">
        <v>7</v>
      </c>
      <c r="C15" s="5">
        <v>2</v>
      </c>
      <c r="D15" s="6">
        <f>B15+C15</f>
        <v>9</v>
      </c>
      <c r="E15" s="4">
        <v>0</v>
      </c>
      <c r="F15" s="5">
        <v>0</v>
      </c>
      <c r="G15" s="6">
        <v>0</v>
      </c>
      <c r="H15" s="345">
        <f>B15+E15</f>
        <v>7</v>
      </c>
      <c r="I15" s="345">
        <f>C15+F15</f>
        <v>2</v>
      </c>
      <c r="J15" s="890">
        <f>H15+I15</f>
        <v>9</v>
      </c>
      <c r="X15" s="422"/>
      <c r="Y15" s="422"/>
      <c r="Z15" s="422"/>
      <c r="AN15" s="422"/>
      <c r="AO15" s="422"/>
      <c r="AP15" s="422"/>
      <c r="BD15" s="422"/>
      <c r="BE15" s="422"/>
      <c r="BF15" s="422"/>
      <c r="BT15" s="422"/>
      <c r="BU15" s="422"/>
      <c r="BV15" s="422"/>
      <c r="CJ15" s="422"/>
      <c r="CK15" s="422"/>
      <c r="CL15" s="422"/>
      <c r="CZ15" s="422"/>
      <c r="DA15" s="422"/>
      <c r="DB15" s="422"/>
      <c r="DP15" s="422"/>
      <c r="DQ15" s="422"/>
      <c r="DR15" s="422"/>
      <c r="EF15" s="422"/>
      <c r="EG15" s="422"/>
      <c r="EH15" s="422"/>
      <c r="EV15" s="422"/>
      <c r="EW15" s="422"/>
      <c r="EX15" s="422"/>
      <c r="FL15" s="422"/>
      <c r="FM15" s="422"/>
      <c r="FN15" s="422"/>
      <c r="GB15" s="422"/>
      <c r="GC15" s="422"/>
      <c r="GD15" s="422"/>
      <c r="GR15" s="422"/>
      <c r="GS15" s="422"/>
      <c r="GT15" s="422"/>
      <c r="HH15" s="422"/>
      <c r="HI15" s="422"/>
      <c r="HJ15" s="422"/>
      <c r="HX15" s="422"/>
      <c r="HY15" s="422"/>
      <c r="HZ15" s="422"/>
      <c r="IN15" s="422"/>
      <c r="IO15" s="422"/>
      <c r="IP15" s="422"/>
      <c r="IQ15" s="338"/>
      <c r="IR15" s="338"/>
      <c r="IS15" s="338"/>
      <c r="IT15" s="338"/>
      <c r="IU15" s="338"/>
      <c r="IV15" s="338"/>
    </row>
    <row r="16" spans="1:256" ht="24.95" customHeight="1" thickBot="1" x14ac:dyDescent="0.4">
      <c r="A16" s="340" t="s">
        <v>13</v>
      </c>
      <c r="B16" s="348">
        <f>B14+B15</f>
        <v>8</v>
      </c>
      <c r="C16" s="348">
        <f>C14+C15</f>
        <v>3</v>
      </c>
      <c r="D16" s="348">
        <f>D14+D15</f>
        <v>11</v>
      </c>
      <c r="E16" s="189">
        <v>0</v>
      </c>
      <c r="F16" s="189">
        <v>0</v>
      </c>
      <c r="G16" s="189">
        <v>0</v>
      </c>
      <c r="H16" s="348">
        <f>B16+E16</f>
        <v>8</v>
      </c>
      <c r="I16" s="348">
        <f>C16+F16</f>
        <v>3</v>
      </c>
      <c r="J16" s="891">
        <f>H16+I16</f>
        <v>11</v>
      </c>
      <c r="K16" s="168"/>
      <c r="L16" s="168"/>
    </row>
    <row r="17" spans="1:256" ht="24.95" customHeight="1" x14ac:dyDescent="0.35">
      <c r="A17" s="361" t="s">
        <v>42</v>
      </c>
      <c r="B17" s="389"/>
      <c r="C17" s="190"/>
      <c r="D17" s="895"/>
      <c r="E17" s="389"/>
      <c r="F17" s="190"/>
      <c r="G17" s="895"/>
      <c r="H17" s="389"/>
      <c r="I17" s="190"/>
      <c r="J17" s="896"/>
      <c r="K17" s="9"/>
      <c r="L17" s="9"/>
    </row>
    <row r="18" spans="1:256" s="168" customFormat="1" ht="33" customHeight="1" x14ac:dyDescent="0.35">
      <c r="A18" s="171" t="s">
        <v>57</v>
      </c>
      <c r="B18" s="368">
        <v>0</v>
      </c>
      <c r="C18" s="369">
        <v>0</v>
      </c>
      <c r="D18" s="370">
        <v>0</v>
      </c>
      <c r="E18" s="368">
        <v>0</v>
      </c>
      <c r="F18" s="369">
        <v>0</v>
      </c>
      <c r="G18" s="370">
        <v>0</v>
      </c>
      <c r="H18" s="368">
        <v>0</v>
      </c>
      <c r="I18" s="369">
        <v>0</v>
      </c>
      <c r="J18" s="897">
        <v>0</v>
      </c>
      <c r="X18" s="422"/>
      <c r="Y18" s="422"/>
      <c r="Z18" s="422"/>
      <c r="AN18" s="422"/>
      <c r="AO18" s="422"/>
      <c r="AP18" s="422"/>
      <c r="BD18" s="422"/>
      <c r="BE18" s="422"/>
      <c r="BF18" s="422"/>
      <c r="BT18" s="422"/>
      <c r="BU18" s="422"/>
      <c r="BV18" s="422"/>
      <c r="CJ18" s="422"/>
      <c r="CK18" s="422"/>
      <c r="CL18" s="422"/>
      <c r="CZ18" s="422"/>
      <c r="DA18" s="422"/>
      <c r="DB18" s="422"/>
      <c r="DP18" s="422"/>
      <c r="DQ18" s="422"/>
      <c r="DR18" s="422"/>
      <c r="EF18" s="422"/>
      <c r="EG18" s="422"/>
      <c r="EH18" s="422"/>
      <c r="EV18" s="422"/>
      <c r="EW18" s="422"/>
      <c r="EX18" s="422"/>
      <c r="FL18" s="422"/>
      <c r="FM18" s="422"/>
      <c r="FN18" s="422"/>
      <c r="GB18" s="422"/>
      <c r="GC18" s="422"/>
      <c r="GD18" s="422"/>
      <c r="GR18" s="422"/>
      <c r="GS18" s="422"/>
      <c r="GT18" s="422"/>
      <c r="HH18" s="422"/>
      <c r="HI18" s="422"/>
      <c r="HJ18" s="422"/>
      <c r="HX18" s="422"/>
      <c r="HY18" s="422"/>
      <c r="HZ18" s="422"/>
      <c r="IN18" s="422"/>
      <c r="IO18" s="422"/>
      <c r="IP18" s="422"/>
      <c r="IQ18" s="338"/>
      <c r="IR18" s="338"/>
      <c r="IS18" s="338"/>
      <c r="IT18" s="338"/>
      <c r="IU18" s="338"/>
      <c r="IV18" s="338"/>
    </row>
    <row r="19" spans="1:256" s="168" customFormat="1" ht="39.75" customHeight="1" thickBot="1" x14ac:dyDescent="0.4">
      <c r="A19" s="420" t="s">
        <v>58</v>
      </c>
      <c r="B19" s="4">
        <v>0</v>
      </c>
      <c r="C19" s="5">
        <v>0</v>
      </c>
      <c r="D19" s="6">
        <v>0</v>
      </c>
      <c r="E19" s="4">
        <v>0</v>
      </c>
      <c r="F19" s="5">
        <v>0</v>
      </c>
      <c r="G19" s="6">
        <v>0</v>
      </c>
      <c r="H19" s="4">
        <v>0</v>
      </c>
      <c r="I19" s="5">
        <v>0</v>
      </c>
      <c r="J19" s="191">
        <v>0</v>
      </c>
      <c r="X19" s="422"/>
      <c r="Y19" s="422"/>
      <c r="Z19" s="422"/>
      <c r="AN19" s="422"/>
      <c r="AO19" s="422"/>
      <c r="AP19" s="422"/>
      <c r="BD19" s="422"/>
      <c r="BE19" s="422"/>
      <c r="BF19" s="422"/>
      <c r="BT19" s="422"/>
      <c r="BU19" s="422"/>
      <c r="BV19" s="422"/>
      <c r="CJ19" s="422"/>
      <c r="CK19" s="422"/>
      <c r="CL19" s="422"/>
      <c r="CZ19" s="422"/>
      <c r="DA19" s="422"/>
      <c r="DB19" s="422"/>
      <c r="DP19" s="422"/>
      <c r="DQ19" s="422"/>
      <c r="DR19" s="422"/>
      <c r="EF19" s="422"/>
      <c r="EG19" s="422"/>
      <c r="EH19" s="422"/>
      <c r="EV19" s="422"/>
      <c r="EW19" s="422"/>
      <c r="EX19" s="422"/>
      <c r="FL19" s="422"/>
      <c r="FM19" s="422"/>
      <c r="FN19" s="422"/>
      <c r="GB19" s="422"/>
      <c r="GC19" s="422"/>
      <c r="GD19" s="422"/>
      <c r="GR19" s="422"/>
      <c r="GS19" s="422"/>
      <c r="GT19" s="422"/>
      <c r="HH19" s="422"/>
      <c r="HI19" s="422"/>
      <c r="HJ19" s="422"/>
      <c r="HX19" s="422"/>
      <c r="HY19" s="422"/>
      <c r="HZ19" s="422"/>
      <c r="IN19" s="422"/>
      <c r="IO19" s="422"/>
      <c r="IP19" s="422"/>
      <c r="IQ19" s="338"/>
      <c r="IR19" s="338"/>
      <c r="IS19" s="338"/>
      <c r="IT19" s="338"/>
      <c r="IU19" s="338"/>
      <c r="IV19" s="338"/>
    </row>
    <row r="20" spans="1:256" ht="33" customHeight="1" thickBot="1" x14ac:dyDescent="0.4">
      <c r="A20" s="11" t="s">
        <v>43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898">
        <v>0</v>
      </c>
      <c r="K20" s="9"/>
      <c r="L20" s="9"/>
    </row>
    <row r="21" spans="1:256" ht="35.25" customHeight="1" thickBot="1" x14ac:dyDescent="0.4">
      <c r="A21" s="10" t="s">
        <v>44</v>
      </c>
      <c r="B21" s="892"/>
      <c r="C21" s="893"/>
      <c r="D21" s="893"/>
      <c r="E21" s="893"/>
      <c r="F21" s="893"/>
      <c r="G21" s="893"/>
      <c r="H21" s="893"/>
      <c r="I21" s="893"/>
      <c r="J21" s="899"/>
      <c r="K21" s="9"/>
      <c r="L21" s="9"/>
    </row>
    <row r="22" spans="1:256" s="168" customFormat="1" ht="34.5" customHeight="1" x14ac:dyDescent="0.35">
      <c r="A22" s="171" t="s">
        <v>57</v>
      </c>
      <c r="B22" s="368">
        <v>0</v>
      </c>
      <c r="C22" s="369">
        <v>0</v>
      </c>
      <c r="D22" s="370">
        <v>0</v>
      </c>
      <c r="E22" s="368">
        <v>0</v>
      </c>
      <c r="F22" s="369">
        <v>0</v>
      </c>
      <c r="G22" s="370">
        <v>0</v>
      </c>
      <c r="H22" s="368">
        <v>0</v>
      </c>
      <c r="I22" s="369">
        <v>0</v>
      </c>
      <c r="J22" s="897">
        <v>0</v>
      </c>
      <c r="X22" s="422"/>
      <c r="Y22" s="422"/>
      <c r="Z22" s="422"/>
      <c r="AN22" s="422"/>
      <c r="AO22" s="422"/>
      <c r="AP22" s="422"/>
      <c r="BD22" s="422"/>
      <c r="BE22" s="422"/>
      <c r="BF22" s="422"/>
      <c r="BT22" s="422"/>
      <c r="BU22" s="422"/>
      <c r="BV22" s="422"/>
      <c r="CJ22" s="422"/>
      <c r="CK22" s="422"/>
      <c r="CL22" s="422"/>
      <c r="CZ22" s="422"/>
      <c r="DA22" s="422"/>
      <c r="DB22" s="422"/>
      <c r="DP22" s="422"/>
      <c r="DQ22" s="422"/>
      <c r="DR22" s="422"/>
      <c r="EF22" s="422"/>
      <c r="EG22" s="422"/>
      <c r="EH22" s="422"/>
      <c r="EV22" s="422"/>
      <c r="EW22" s="422"/>
      <c r="EX22" s="422"/>
      <c r="FL22" s="422"/>
      <c r="FM22" s="422"/>
      <c r="FN22" s="422"/>
      <c r="GB22" s="422"/>
      <c r="GC22" s="422"/>
      <c r="GD22" s="422"/>
      <c r="GR22" s="422"/>
      <c r="GS22" s="422"/>
      <c r="GT22" s="422"/>
      <c r="HH22" s="422"/>
      <c r="HI22" s="422"/>
      <c r="HJ22" s="422"/>
      <c r="HX22" s="422"/>
      <c r="HY22" s="422"/>
      <c r="HZ22" s="422"/>
      <c r="IN22" s="422"/>
      <c r="IO22" s="422"/>
      <c r="IP22" s="422"/>
      <c r="IQ22" s="338"/>
      <c r="IR22" s="338"/>
      <c r="IS22" s="338"/>
      <c r="IT22" s="338"/>
      <c r="IU22" s="338"/>
      <c r="IV22" s="338"/>
    </row>
    <row r="23" spans="1:256" s="168" customFormat="1" ht="36.75" customHeight="1" thickBot="1" x14ac:dyDescent="0.4">
      <c r="A23" s="420" t="s">
        <v>58</v>
      </c>
      <c r="B23" s="4">
        <v>0</v>
      </c>
      <c r="C23" s="5">
        <v>0</v>
      </c>
      <c r="D23" s="6">
        <v>0</v>
      </c>
      <c r="E23" s="4">
        <v>0</v>
      </c>
      <c r="F23" s="5">
        <v>0</v>
      </c>
      <c r="G23" s="6">
        <v>0</v>
      </c>
      <c r="H23" s="4">
        <v>0</v>
      </c>
      <c r="I23" s="5">
        <v>0</v>
      </c>
      <c r="J23" s="191">
        <v>0</v>
      </c>
      <c r="X23" s="422"/>
      <c r="Y23" s="422"/>
      <c r="Z23" s="422"/>
      <c r="AN23" s="422"/>
      <c r="AO23" s="422"/>
      <c r="AP23" s="422"/>
      <c r="BD23" s="422"/>
      <c r="BE23" s="422"/>
      <c r="BF23" s="422"/>
      <c r="BT23" s="422"/>
      <c r="BU23" s="422"/>
      <c r="BV23" s="422"/>
      <c r="CJ23" s="422"/>
      <c r="CK23" s="422"/>
      <c r="CL23" s="422"/>
      <c r="CZ23" s="422"/>
      <c r="DA23" s="422"/>
      <c r="DB23" s="422"/>
      <c r="DP23" s="422"/>
      <c r="DQ23" s="422"/>
      <c r="DR23" s="422"/>
      <c r="EF23" s="422"/>
      <c r="EG23" s="422"/>
      <c r="EH23" s="422"/>
      <c r="EV23" s="422"/>
      <c r="EW23" s="422"/>
      <c r="EX23" s="422"/>
      <c r="FL23" s="422"/>
      <c r="FM23" s="422"/>
      <c r="FN23" s="422"/>
      <c r="GB23" s="422"/>
      <c r="GC23" s="422"/>
      <c r="GD23" s="422"/>
      <c r="GR23" s="422"/>
      <c r="GS23" s="422"/>
      <c r="GT23" s="422"/>
      <c r="HH23" s="422"/>
      <c r="HI23" s="422"/>
      <c r="HJ23" s="422"/>
      <c r="HX23" s="422"/>
      <c r="HY23" s="422"/>
      <c r="HZ23" s="422"/>
      <c r="IN23" s="422"/>
      <c r="IO23" s="422"/>
      <c r="IP23" s="422"/>
      <c r="IQ23" s="338"/>
      <c r="IR23" s="338"/>
      <c r="IS23" s="338"/>
      <c r="IT23" s="338"/>
      <c r="IU23" s="338"/>
      <c r="IV23" s="338"/>
    </row>
    <row r="24" spans="1:256" ht="24.95" customHeight="1" thickBot="1" x14ac:dyDescent="0.4">
      <c r="A24" s="11" t="s">
        <v>15</v>
      </c>
      <c r="B24" s="189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898">
        <v>0</v>
      </c>
      <c r="K24" s="9"/>
      <c r="L24" s="9"/>
    </row>
    <row r="25" spans="1:256" ht="30" customHeight="1" thickBot="1" x14ac:dyDescent="0.4">
      <c r="A25" s="376" t="s">
        <v>16</v>
      </c>
      <c r="B25" s="7">
        <f t="shared" ref="B25:G25" si="0">B16</f>
        <v>8</v>
      </c>
      <c r="C25" s="7">
        <f t="shared" si="0"/>
        <v>3</v>
      </c>
      <c r="D25" s="7">
        <f t="shared" si="0"/>
        <v>11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>B25+E25</f>
        <v>8</v>
      </c>
      <c r="I25" s="7">
        <f>C25+F25</f>
        <v>3</v>
      </c>
      <c r="J25" s="14">
        <f>SUM(H25:I25)</f>
        <v>11</v>
      </c>
      <c r="K25" s="169"/>
      <c r="L25" s="169"/>
    </row>
    <row r="26" spans="1:256" ht="26.25" thickBot="1" x14ac:dyDescent="0.4">
      <c r="A26" s="376" t="s">
        <v>45</v>
      </c>
      <c r="B26" s="7">
        <f t="shared" ref="B26:G26" si="1">B20</f>
        <v>0</v>
      </c>
      <c r="C26" s="7">
        <f t="shared" si="1"/>
        <v>0</v>
      </c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  <c r="H26" s="7">
        <f>B26</f>
        <v>0</v>
      </c>
      <c r="I26" s="7">
        <f>C26</f>
        <v>0</v>
      </c>
      <c r="J26" s="14">
        <f>SUM(H26:I26)</f>
        <v>0</v>
      </c>
      <c r="K26" s="377"/>
      <c r="L26" s="377"/>
    </row>
    <row r="27" spans="1:256" ht="26.25" thickBot="1" x14ac:dyDescent="0.4">
      <c r="A27" s="376" t="s">
        <v>17</v>
      </c>
      <c r="B27" s="7">
        <f t="shared" ref="B27:G27" si="2">B24</f>
        <v>0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v>0</v>
      </c>
      <c r="I27" s="7">
        <v>0</v>
      </c>
      <c r="J27" s="14">
        <v>0</v>
      </c>
      <c r="K27" s="377"/>
      <c r="L27" s="377"/>
    </row>
    <row r="28" spans="1:256" s="253" customFormat="1" ht="27" thickBot="1" x14ac:dyDescent="0.45">
      <c r="A28" s="423" t="s">
        <v>18</v>
      </c>
      <c r="B28" s="256">
        <f t="shared" ref="B28:J28" si="3">SUM(B25:B27)</f>
        <v>8</v>
      </c>
      <c r="C28" s="256">
        <f t="shared" si="3"/>
        <v>3</v>
      </c>
      <c r="D28" s="256">
        <f t="shared" si="3"/>
        <v>11</v>
      </c>
      <c r="E28" s="256">
        <f t="shared" si="3"/>
        <v>0</v>
      </c>
      <c r="F28" s="256">
        <f t="shared" si="3"/>
        <v>0</v>
      </c>
      <c r="G28" s="256">
        <f t="shared" si="3"/>
        <v>0</v>
      </c>
      <c r="H28" s="256">
        <f t="shared" si="3"/>
        <v>8</v>
      </c>
      <c r="I28" s="256">
        <f t="shared" si="3"/>
        <v>3</v>
      </c>
      <c r="J28" s="258">
        <f t="shared" si="3"/>
        <v>11</v>
      </c>
      <c r="K28" s="424"/>
      <c r="L28" s="424"/>
    </row>
    <row r="29" spans="1:256" ht="12" customHeight="1" x14ac:dyDescent="0.35">
      <c r="A29" s="9"/>
      <c r="B29" s="900"/>
      <c r="C29" s="900"/>
      <c r="D29" s="900"/>
      <c r="E29" s="900"/>
      <c r="F29" s="900"/>
      <c r="G29" s="900"/>
      <c r="H29" s="900"/>
      <c r="I29" s="900"/>
      <c r="J29" s="900"/>
      <c r="K29" s="377"/>
      <c r="L29" s="377"/>
    </row>
    <row r="30" spans="1:256" ht="25.5" hidden="1" customHeight="1" x14ac:dyDescent="0.35">
      <c r="A30" s="9"/>
      <c r="B30" s="377"/>
      <c r="C30" s="377"/>
      <c r="D30" s="377"/>
      <c r="E30" s="377"/>
      <c r="F30" s="377"/>
      <c r="G30" s="377"/>
      <c r="H30" s="377"/>
      <c r="I30" s="377"/>
      <c r="J30" s="377"/>
      <c r="K30" s="381"/>
    </row>
    <row r="31" spans="1:256" x14ac:dyDescent="0.35">
      <c r="A31" s="9"/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</row>
    <row r="32" spans="1:256" ht="30.75" customHeight="1" x14ac:dyDescent="0.35">
      <c r="A32" s="1249"/>
      <c r="B32" s="1249"/>
      <c r="C32" s="1249"/>
      <c r="D32" s="1249"/>
      <c r="E32" s="1249"/>
      <c r="F32" s="1249"/>
      <c r="G32" s="1249"/>
      <c r="H32" s="1249"/>
      <c r="I32" s="1249"/>
      <c r="J32" s="1249"/>
    </row>
    <row r="34" ht="45" customHeight="1" x14ac:dyDescent="0.35"/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АспОФО Мед Акад</vt:lpstr>
      <vt:lpstr>Асп ОФО ТА</vt:lpstr>
      <vt:lpstr>Асп ТА ЗФО </vt:lpstr>
      <vt:lpstr>Асп 1 г ОФО и ЗФО АСиа</vt:lpstr>
      <vt:lpstr>Асп 2-4 г ОФО АСиА</vt:lpstr>
      <vt:lpstr>Асп 2-4 г.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Gala</cp:lastModifiedBy>
  <cp:lastPrinted>2018-07-13T14:43:45Z</cp:lastPrinted>
  <dcterms:created xsi:type="dcterms:W3CDTF">2015-08-28T07:26:11Z</dcterms:created>
  <dcterms:modified xsi:type="dcterms:W3CDTF">2018-07-14T05:49:23Z</dcterms:modified>
</cp:coreProperties>
</file>