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(4)'!$A$1:$AH$137</definedName>
  </definedNames>
  <calcPr fullCalcOnLoad="1"/>
</workbook>
</file>

<file path=xl/sharedStrings.xml><?xml version="1.0" encoding="utf-8"?>
<sst xmlns="http://schemas.openxmlformats.org/spreadsheetml/2006/main" count="348" uniqueCount="75">
  <si>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</si>
  <si>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</si>
  <si>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</si>
  <si>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</si>
  <si>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</si>
  <si>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</si>
  <si>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</si>
  <si>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</si>
  <si>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</si>
  <si>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</si>
  <si>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</si>
  <si>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</si>
  <si>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</si>
  <si>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</si>
  <si>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</si>
  <si>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</si>
  <si>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</si>
  <si>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</si>
  <si>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</si>
  <si>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</si>
  <si>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</si>
  <si>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</si>
  <si>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</si>
  <si>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</si>
  <si>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</si>
  <si>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</si>
  <si>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</si>
  <si>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</si>
  <si>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</si>
  <si>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</si>
  <si>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</si>
  <si>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</si>
  <si>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</si>
  <si>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</si>
  <si>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</si>
  <si>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</si>
  <si>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</si>
  <si>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</si>
  <si>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</si>
  <si>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</si>
  <si>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</si>
  <si>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</si>
  <si>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</si>
  <si>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</si>
  <si>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</si>
  <si>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</si>
  <si>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</si>
  <si>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</si>
  <si>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</si>
  <si>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</si>
  <si>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</si>
  <si>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</si>
  <si>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</si>
  <si>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</si>
  <si>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ИТОГО  Аспирантура :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</si>
  <si>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</si>
  <si>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</si>
  <si>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</si>
  <si>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</si>
  <si>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</si>
  <si>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</si>
  <si>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</si>
  <si>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</si>
  <si>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</si>
  <si>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</si>
  <si>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</si>
  <si>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</si>
  <si>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</si>
  <si>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на 01 .07. 2018 года</t>
  </si>
  <si>
    <t>Сводная ведомость контингента специалистов  Очной формы обучения по состоянию на 01 .07. 2018 года</t>
  </si>
  <si>
    <t>Сводная ведомость контингента специалистов  Заочной формы обучения по состоянию на 01 .07. 2018 года</t>
  </si>
  <si>
    <t>Сводная ведомость контингента аспирантуры   ОФО  по состоянию на 01 .07. 2018 года</t>
  </si>
  <si>
    <t>Сводная ведомость контингента очно-заочной  формы обучения на 01 .07. 2018 года</t>
  </si>
  <si>
    <t>Сводная ведомость контингента аспирантуры  ЗФО  по состоянию на 01 .07. 2018 года</t>
  </si>
  <si>
    <t>5 год обучения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</si>
</sst>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 style="medium"/>
      <right style="thin"/>
      <top style="medium"/>
      <bottom/>
    </border>
    <border>
      <left/>
      <right style="thin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1" applyNumberFormat="0" applyAlignment="0" applyProtection="0"/>
    <xf numFmtId="0" fontId="56" fillId="29" borderId="2" applyNumberFormat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72" fillId="35" borderId="10" xfId="65" applyFont="1" applyFill="1" applyBorder="1" applyAlignment="1">
      <alignment horizontal="center" vertical="center" wrapText="1"/>
      <protection/>
    </xf>
    <xf numFmtId="0" fontId="72" fillId="35" borderId="11" xfId="65" applyFont="1" applyFill="1" applyBorder="1" applyAlignment="1">
      <alignment horizontal="center" vertical="center" wrapText="1"/>
      <protection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3" fillId="35" borderId="14" xfId="65" applyFont="1" applyFill="1" applyBorder="1" applyAlignment="1">
      <alignment horizontal="center" vertical="center" wrapText="1"/>
      <protection/>
    </xf>
    <xf numFmtId="0" fontId="74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5" fillId="35" borderId="12" xfId="65" applyFont="1" applyFill="1" applyBorder="1" applyAlignment="1">
      <alignment horizontal="center" vertical="center" wrapText="1"/>
      <protection/>
    </xf>
    <xf numFmtId="0" fontId="75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7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 horizontal="center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13" fillId="35" borderId="20" xfId="37" applyFont="1" applyFill="1" applyBorder="1" applyAlignment="1" quotePrefix="1">
      <alignment horizontal="center" vertical="center" wrapText="1"/>
      <protection/>
    </xf>
    <xf numFmtId="0" fontId="5" fillId="35" borderId="21" xfId="65" applyFont="1" applyFill="1" applyBorder="1" applyAlignment="1">
      <alignment horizontal="left" vertical="center" wrapText="1"/>
      <protection/>
    </xf>
    <xf numFmtId="0" fontId="17" fillId="35" borderId="21" xfId="65" applyFont="1" applyFill="1" applyBorder="1" applyAlignment="1">
      <alignment horizontal="center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72" fillId="35" borderId="23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4" fillId="35" borderId="14" xfId="65" applyFont="1" applyFill="1" applyBorder="1" applyAlignment="1">
      <alignment horizontal="center" vertical="center" wrapText="1"/>
      <protection/>
    </xf>
    <xf numFmtId="0" fontId="74" fillId="35" borderId="13" xfId="65" applyFont="1" applyFill="1" applyBorder="1" applyAlignment="1">
      <alignment horizontal="center" vertical="center" wrapText="1"/>
      <protection/>
    </xf>
    <xf numFmtId="0" fontId="20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5" fillId="35" borderId="24" xfId="0" applyFont="1" applyFill="1" applyBorder="1" applyAlignment="1">
      <alignment horizontal="center" wrapText="1"/>
    </xf>
    <xf numFmtId="0" fontId="15" fillId="35" borderId="25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7" xfId="0" applyFont="1" applyFill="1" applyBorder="1" applyAlignment="1">
      <alignment horizontal="center" wrapText="1"/>
    </xf>
    <xf numFmtId="0" fontId="15" fillId="35" borderId="28" xfId="0" applyFont="1" applyFill="1" applyBorder="1" applyAlignment="1">
      <alignment horizontal="center" wrapText="1"/>
    </xf>
    <xf numFmtId="0" fontId="13" fillId="35" borderId="28" xfId="37" applyFont="1" applyFill="1" applyBorder="1" applyAlignment="1" quotePrefix="1">
      <alignment horizontal="center" vertical="center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13" fillId="35" borderId="29" xfId="37" applyFont="1" applyFill="1" applyBorder="1" applyAlignment="1" quotePrefix="1">
      <alignment horizontal="center" vertical="center" wrapText="1"/>
      <protection/>
    </xf>
    <xf numFmtId="0" fontId="15" fillId="35" borderId="30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32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4" xfId="0" applyFont="1" applyFill="1" applyBorder="1" applyAlignment="1">
      <alignment horizontal="center" wrapText="1"/>
    </xf>
    <xf numFmtId="0" fontId="15" fillId="35" borderId="35" xfId="0" applyFont="1" applyFill="1" applyBorder="1" applyAlignment="1">
      <alignment horizontal="center" wrapText="1"/>
    </xf>
    <xf numFmtId="0" fontId="15" fillId="35" borderId="36" xfId="0" applyFont="1" applyFill="1" applyBorder="1" applyAlignment="1">
      <alignment horizontal="center" wrapText="1"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74" fillId="35" borderId="37" xfId="65" applyFont="1" applyFill="1" applyBorder="1" applyAlignment="1">
      <alignment horizontal="center" vertical="center" wrapText="1"/>
      <protection/>
    </xf>
    <xf numFmtId="0" fontId="72" fillId="35" borderId="38" xfId="65" applyFont="1" applyFill="1" applyBorder="1" applyAlignment="1">
      <alignment horizontal="center" vertical="center" wrapText="1"/>
      <protection/>
    </xf>
    <xf numFmtId="0" fontId="22" fillId="35" borderId="39" xfId="0" applyFont="1" applyFill="1" applyBorder="1" applyAlignment="1">
      <alignment horizontal="left" vertical="center" wrapText="1"/>
    </xf>
    <xf numFmtId="0" fontId="2" fillId="35" borderId="37" xfId="65" applyFont="1" applyFill="1" applyBorder="1" applyAlignment="1">
      <alignment horizontal="left" vertical="center" wrapText="1"/>
      <protection/>
    </xf>
    <xf numFmtId="0" fontId="2" fillId="35" borderId="40" xfId="65" applyFont="1" applyFill="1" applyBorder="1" applyAlignment="1">
      <alignment horizontal="center"/>
      <protection/>
    </xf>
    <xf numFmtId="0" fontId="2" fillId="35" borderId="41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42" xfId="65" applyFont="1" applyFill="1" applyBorder="1" applyAlignment="1">
      <alignment horizontal="center"/>
      <protection/>
    </xf>
    <xf numFmtId="0" fontId="2" fillId="35" borderId="43" xfId="65" applyFont="1" applyFill="1" applyBorder="1" applyAlignment="1">
      <alignment horizontal="center"/>
      <protection/>
    </xf>
    <xf numFmtId="0" fontId="72" fillId="35" borderId="44" xfId="65" applyFont="1" applyFill="1" applyBorder="1" applyAlignment="1">
      <alignment horizontal="center" vertical="center"/>
      <protection/>
    </xf>
    <xf numFmtId="0" fontId="72" fillId="35" borderId="38" xfId="65" applyFont="1" applyFill="1" applyBorder="1" applyAlignment="1">
      <alignment horizontal="center" vertical="center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37" xfId="65" applyFont="1" applyFill="1" applyBorder="1" applyAlignment="1">
      <alignment horizontal="center"/>
      <protection/>
    </xf>
    <xf numFmtId="0" fontId="2" fillId="35" borderId="39" xfId="65" applyFont="1" applyFill="1" applyBorder="1" applyAlignment="1">
      <alignment horizontal="center"/>
      <protection/>
    </xf>
    <xf numFmtId="0" fontId="2" fillId="35" borderId="46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72" fillId="35" borderId="47" xfId="65" applyFont="1" applyFill="1" applyBorder="1" applyAlignment="1">
      <alignment horizontal="center" vertical="center" wrapText="1"/>
      <protection/>
    </xf>
    <xf numFmtId="0" fontId="72" fillId="35" borderId="48" xfId="65" applyFont="1" applyFill="1" applyBorder="1" applyAlignment="1">
      <alignment horizontal="center" vertical="center" wrapText="1"/>
      <protection/>
    </xf>
    <xf numFmtId="0" fontId="23" fillId="35" borderId="44" xfId="33" applyFont="1" applyFill="1" applyBorder="1" applyAlignment="1" quotePrefix="1">
      <alignment horizontal="center" vertical="center" wrapText="1"/>
      <protection/>
    </xf>
    <xf numFmtId="0" fontId="23" fillId="35" borderId="21" xfId="33" applyFont="1" applyFill="1" applyBorder="1" applyAlignment="1" quotePrefix="1">
      <alignment horizontal="center" vertical="center" wrapText="1"/>
      <protection/>
    </xf>
    <xf numFmtId="0" fontId="23" fillId="35" borderId="38" xfId="33" applyFont="1" applyFill="1" applyBorder="1" applyAlignment="1" quotePrefix="1">
      <alignment horizontal="center" vertical="center" wrapText="1"/>
      <protection/>
    </xf>
    <xf numFmtId="0" fontId="23" fillId="35" borderId="18" xfId="33" applyFont="1" applyFill="1" applyBorder="1" applyAlignment="1" quotePrefix="1">
      <alignment horizontal="center" vertical="center" wrapText="1"/>
      <protection/>
    </xf>
    <xf numFmtId="0" fontId="23" fillId="35" borderId="49" xfId="33" applyFont="1" applyFill="1" applyBorder="1" applyAlignment="1" quotePrefix="1">
      <alignment horizontal="center" vertical="center" wrapText="1"/>
      <protection/>
    </xf>
    <xf numFmtId="0" fontId="23" fillId="35" borderId="45" xfId="33" applyFont="1" applyFill="1" applyBorder="1" applyAlignment="1" quotePrefix="1">
      <alignment horizontal="center" vertical="center" wrapText="1"/>
      <protection/>
    </xf>
    <xf numFmtId="0" fontId="24" fillId="35" borderId="0" xfId="65" applyFont="1" applyFill="1" applyBorder="1" applyAlignment="1">
      <alignment horizontal="center"/>
      <protection/>
    </xf>
    <xf numFmtId="0" fontId="25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6" fillId="35" borderId="0" xfId="65" applyFont="1" applyFill="1" applyBorder="1" applyAlignment="1">
      <alignment horizontal="center"/>
      <protection/>
    </xf>
    <xf numFmtId="0" fontId="27" fillId="35" borderId="0" xfId="65" applyFont="1" applyFill="1" applyBorder="1">
      <alignment/>
      <protection/>
    </xf>
    <xf numFmtId="0" fontId="27" fillId="35" borderId="0" xfId="65" applyFont="1" applyFill="1">
      <alignment/>
      <protection/>
    </xf>
    <xf numFmtId="0" fontId="23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8" fillId="36" borderId="37" xfId="42" applyFont="1" applyFill="1" applyBorder="1" applyAlignment="1">
      <alignment vertical="center" wrapText="1"/>
      <protection/>
    </xf>
    <xf numFmtId="0" fontId="2" fillId="35" borderId="50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21" fillId="35" borderId="52" xfId="0" applyFont="1" applyFill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left" vertical="center" wrapText="1"/>
    </xf>
    <xf numFmtId="0" fontId="21" fillId="35" borderId="48" xfId="0" applyFont="1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left" vertical="center" wrapText="1"/>
    </xf>
    <xf numFmtId="0" fontId="21" fillId="35" borderId="18" xfId="0" applyFont="1" applyFill="1" applyBorder="1" applyAlignment="1">
      <alignment horizontal="left" vertical="center" wrapText="1"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54" xfId="0" applyFont="1" applyFill="1" applyBorder="1" applyAlignment="1">
      <alignment horizontal="left" vertical="center" wrapText="1"/>
    </xf>
    <xf numFmtId="0" fontId="2" fillId="35" borderId="55" xfId="0" applyFont="1" applyFill="1" applyBorder="1" applyAlignment="1">
      <alignment horizontal="left" vertical="center" wrapText="1"/>
    </xf>
    <xf numFmtId="0" fontId="21" fillId="35" borderId="2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21" fillId="35" borderId="55" xfId="0" applyFont="1" applyFill="1" applyBorder="1" applyAlignment="1">
      <alignment horizontal="left" vertical="center" wrapText="1"/>
    </xf>
    <xf numFmtId="0" fontId="21" fillId="35" borderId="36" xfId="0" applyFont="1" applyFill="1" applyBorder="1" applyAlignment="1">
      <alignment horizontal="left" vertical="center" wrapText="1"/>
    </xf>
    <xf numFmtId="0" fontId="18" fillId="35" borderId="51" xfId="0" applyFont="1" applyFill="1" applyBorder="1" applyAlignment="1">
      <alignment horizontal="left" vertical="center" wrapText="1"/>
    </xf>
    <xf numFmtId="0" fontId="18" fillId="35" borderId="53" xfId="0" applyFont="1" applyFill="1" applyBorder="1" applyAlignment="1">
      <alignment horizontal="left" vertical="center" wrapText="1"/>
    </xf>
    <xf numFmtId="0" fontId="18" fillId="35" borderId="30" xfId="0" applyFont="1" applyFill="1" applyBorder="1" applyAlignment="1">
      <alignment horizontal="left" vertical="center" wrapText="1"/>
    </xf>
    <xf numFmtId="0" fontId="19" fillId="35" borderId="32" xfId="0" applyFont="1" applyFill="1" applyBorder="1" applyAlignment="1">
      <alignment horizontal="left" vertical="center" wrapText="1"/>
    </xf>
    <xf numFmtId="0" fontId="2" fillId="35" borderId="37" xfId="64" applyFont="1" applyFill="1" applyBorder="1" applyAlignment="1">
      <alignment horizontal="left" vertical="center" wrapText="1"/>
      <protection/>
    </xf>
    <xf numFmtId="0" fontId="2" fillId="35" borderId="39" xfId="64" applyFont="1" applyFill="1" applyBorder="1" applyAlignment="1">
      <alignment horizontal="left" vertical="center" wrapText="1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31" fillId="35" borderId="56" xfId="65" applyFont="1" applyFill="1" applyBorder="1" applyAlignment="1">
      <alignment horizontal="center"/>
      <protection/>
    </xf>
    <xf numFmtId="0" fontId="31" fillId="35" borderId="25" xfId="65" applyFont="1" applyFill="1" applyBorder="1" applyAlignment="1">
      <alignment horizontal="center"/>
      <protection/>
    </xf>
    <xf numFmtId="0" fontId="31" fillId="35" borderId="57" xfId="65" applyFont="1" applyFill="1" applyBorder="1" applyAlignment="1">
      <alignment horizontal="center"/>
      <protection/>
    </xf>
    <xf numFmtId="0" fontId="31" fillId="35" borderId="28" xfId="65" applyFont="1" applyFill="1" applyBorder="1" applyAlignment="1">
      <alignment horizontal="center"/>
      <protection/>
    </xf>
    <xf numFmtId="0" fontId="31" fillId="35" borderId="27" xfId="65" applyFont="1" applyFill="1" applyBorder="1" applyAlignment="1">
      <alignment horizontal="center"/>
      <protection/>
    </xf>
    <xf numFmtId="0" fontId="31" fillId="35" borderId="24" xfId="65" applyFont="1" applyFill="1" applyBorder="1" applyAlignment="1">
      <alignment horizontal="center"/>
      <protection/>
    </xf>
    <xf numFmtId="0" fontId="31" fillId="35" borderId="51" xfId="65" applyFont="1" applyFill="1" applyBorder="1" applyAlignment="1">
      <alignment horizontal="center"/>
      <protection/>
    </xf>
    <xf numFmtId="0" fontId="31" fillId="35" borderId="58" xfId="65" applyFont="1" applyFill="1" applyBorder="1" applyAlignment="1">
      <alignment horizontal="center"/>
      <protection/>
    </xf>
    <xf numFmtId="0" fontId="31" fillId="35" borderId="59" xfId="65" applyFont="1" applyFill="1" applyBorder="1" applyAlignment="1">
      <alignment horizontal="center"/>
      <protection/>
    </xf>
    <xf numFmtId="0" fontId="31" fillId="35" borderId="53" xfId="65" applyFont="1" applyFill="1" applyBorder="1" applyAlignment="1">
      <alignment horizontal="center"/>
      <protection/>
    </xf>
    <xf numFmtId="0" fontId="31" fillId="35" borderId="31" xfId="65" applyFont="1" applyFill="1" applyBorder="1" applyAlignment="1">
      <alignment horizontal="center"/>
      <protection/>
    </xf>
    <xf numFmtId="0" fontId="31" fillId="35" borderId="60" xfId="65" applyFont="1" applyFill="1" applyBorder="1" applyAlignment="1">
      <alignment horizontal="center"/>
      <protection/>
    </xf>
    <xf numFmtId="0" fontId="31" fillId="35" borderId="19" xfId="65" applyFont="1" applyFill="1" applyBorder="1" applyAlignment="1">
      <alignment horizontal="center"/>
      <protection/>
    </xf>
    <xf numFmtId="0" fontId="31" fillId="35" borderId="30" xfId="65" applyFont="1" applyFill="1" applyBorder="1" applyAlignment="1">
      <alignment horizontal="center"/>
      <protection/>
    </xf>
    <xf numFmtId="0" fontId="31" fillId="35" borderId="20" xfId="65" applyFont="1" applyFill="1" applyBorder="1" applyAlignment="1">
      <alignment horizontal="center"/>
      <protection/>
    </xf>
    <xf numFmtId="0" fontId="31" fillId="35" borderId="32" xfId="65" applyFont="1" applyFill="1" applyBorder="1" applyAlignment="1">
      <alignment horizontal="center"/>
      <protection/>
    </xf>
    <xf numFmtId="0" fontId="31" fillId="35" borderId="29" xfId="65" applyFont="1" applyFill="1" applyBorder="1" applyAlignment="1">
      <alignment horizontal="center"/>
      <protection/>
    </xf>
    <xf numFmtId="0" fontId="31" fillId="35" borderId="61" xfId="65" applyFont="1" applyFill="1" applyBorder="1" applyAlignment="1">
      <alignment horizontal="center"/>
      <protection/>
    </xf>
    <xf numFmtId="0" fontId="31" fillId="35" borderId="62" xfId="65" applyFont="1" applyFill="1" applyBorder="1" applyAlignment="1">
      <alignment horizontal="center"/>
      <protection/>
    </xf>
    <xf numFmtId="0" fontId="31" fillId="35" borderId="63" xfId="65" applyFont="1" applyFill="1" applyBorder="1" applyAlignment="1">
      <alignment horizontal="center"/>
      <protection/>
    </xf>
    <xf numFmtId="0" fontId="31" fillId="35" borderId="64" xfId="65" applyFont="1" applyFill="1" applyBorder="1" applyAlignment="1">
      <alignment horizontal="center"/>
      <protection/>
    </xf>
    <xf numFmtId="0" fontId="31" fillId="35" borderId="65" xfId="65" applyFont="1" applyFill="1" applyBorder="1" applyAlignment="1">
      <alignment horizontal="center"/>
      <protection/>
    </xf>
    <xf numFmtId="0" fontId="31" fillId="35" borderId="48" xfId="65" applyFont="1" applyFill="1" applyBorder="1" applyAlignment="1">
      <alignment horizontal="center"/>
      <protection/>
    </xf>
    <xf numFmtId="0" fontId="31" fillId="35" borderId="52" xfId="65" applyFont="1" applyFill="1" applyBorder="1" applyAlignment="1">
      <alignment horizontal="center"/>
      <protection/>
    </xf>
    <xf numFmtId="0" fontId="31" fillId="35" borderId="33" xfId="65" applyFont="1" applyFill="1" applyBorder="1" applyAlignment="1">
      <alignment horizontal="center"/>
      <protection/>
    </xf>
    <xf numFmtId="0" fontId="31" fillId="35" borderId="34" xfId="65" applyFont="1" applyFill="1" applyBorder="1" applyAlignment="1">
      <alignment horizontal="center"/>
      <protection/>
    </xf>
    <xf numFmtId="0" fontId="31" fillId="35" borderId="36" xfId="65" applyFont="1" applyFill="1" applyBorder="1" applyAlignment="1">
      <alignment horizontal="center"/>
      <protection/>
    </xf>
    <xf numFmtId="0" fontId="31" fillId="35" borderId="55" xfId="65" applyFont="1" applyFill="1" applyBorder="1" applyAlignment="1">
      <alignment horizontal="center"/>
      <protection/>
    </xf>
    <xf numFmtId="0" fontId="31" fillId="35" borderId="66" xfId="65" applyFont="1" applyFill="1" applyBorder="1" applyAlignment="1">
      <alignment horizontal="center"/>
      <protection/>
    </xf>
    <xf numFmtId="0" fontId="31" fillId="35" borderId="67" xfId="65" applyFont="1" applyFill="1" applyBorder="1" applyAlignment="1">
      <alignment horizontal="center"/>
      <protection/>
    </xf>
    <xf numFmtId="0" fontId="31" fillId="35" borderId="41" xfId="65" applyFont="1" applyFill="1" applyBorder="1" applyAlignment="1">
      <alignment horizontal="center"/>
      <protection/>
    </xf>
    <xf numFmtId="0" fontId="31" fillId="35" borderId="68" xfId="65" applyFont="1" applyFill="1" applyBorder="1" applyAlignment="1">
      <alignment horizontal="center"/>
      <protection/>
    </xf>
    <xf numFmtId="0" fontId="31" fillId="35" borderId="35" xfId="65" applyFont="1" applyFill="1" applyBorder="1" applyAlignment="1">
      <alignment horizontal="center"/>
      <protection/>
    </xf>
    <xf numFmtId="0" fontId="31" fillId="35" borderId="26" xfId="65" applyFont="1" applyFill="1" applyBorder="1" applyAlignment="1">
      <alignment horizontal="center"/>
      <protection/>
    </xf>
    <xf numFmtId="0" fontId="31" fillId="35" borderId="69" xfId="65" applyFont="1" applyFill="1" applyBorder="1" applyAlignment="1">
      <alignment horizontal="center"/>
      <protection/>
    </xf>
    <xf numFmtId="0" fontId="31" fillId="35" borderId="70" xfId="65" applyFont="1" applyFill="1" applyBorder="1" applyAlignment="1">
      <alignment horizontal="center"/>
      <protection/>
    </xf>
    <xf numFmtId="0" fontId="32" fillId="35" borderId="70" xfId="37" applyFont="1" applyFill="1" applyBorder="1" applyAlignment="1" quotePrefix="1">
      <alignment horizontal="center" vertical="center" wrapText="1"/>
      <protection/>
    </xf>
    <xf numFmtId="0" fontId="32" fillId="35" borderId="34" xfId="37" applyFont="1" applyFill="1" applyBorder="1" applyAlignment="1" quotePrefix="1">
      <alignment horizontal="center" vertical="center" wrapText="1"/>
      <protection/>
    </xf>
    <xf numFmtId="0" fontId="32" fillId="35" borderId="71" xfId="37" applyFont="1" applyFill="1" applyBorder="1" applyAlignment="1" quotePrefix="1">
      <alignment horizontal="center" vertical="center" wrapText="1"/>
      <protection/>
    </xf>
    <xf numFmtId="0" fontId="32" fillId="35" borderId="15" xfId="37" applyFont="1" applyFill="1" applyBorder="1" applyAlignment="1" quotePrefix="1">
      <alignment horizontal="center" vertical="center" wrapText="1"/>
      <protection/>
    </xf>
    <xf numFmtId="0" fontId="32" fillId="35" borderId="14" xfId="37" applyFont="1" applyFill="1" applyBorder="1" applyAlignment="1" quotePrefix="1">
      <alignment horizontal="center" vertical="center" wrapText="1"/>
      <protection/>
    </xf>
    <xf numFmtId="0" fontId="32" fillId="35" borderId="11" xfId="37" applyFont="1" applyFill="1" applyBorder="1" applyAlignment="1" quotePrefix="1">
      <alignment horizontal="center" vertical="center" wrapText="1"/>
      <protection/>
    </xf>
    <xf numFmtId="0" fontId="32" fillId="35" borderId="10" xfId="37" applyFont="1" applyFill="1" applyBorder="1" applyAlignment="1" quotePrefix="1">
      <alignment horizontal="center" vertical="center" wrapText="1"/>
      <protection/>
    </xf>
    <xf numFmtId="0" fontId="32" fillId="35" borderId="46" xfId="37" applyFont="1" applyFill="1" applyBorder="1" applyAlignment="1" quotePrefix="1">
      <alignment horizontal="center" vertical="center" wrapText="1"/>
      <protection/>
    </xf>
    <xf numFmtId="0" fontId="32" fillId="35" borderId="40" xfId="36" applyFont="1" applyFill="1" applyBorder="1" applyAlignment="1" quotePrefix="1">
      <alignment horizontal="center" vertical="center" wrapText="1"/>
      <protection/>
    </xf>
    <xf numFmtId="0" fontId="32" fillId="35" borderId="43" xfId="36" applyFont="1" applyFill="1" applyBorder="1" applyAlignment="1" quotePrefix="1">
      <alignment horizontal="center" vertical="center" wrapText="1"/>
      <protection/>
    </xf>
    <xf numFmtId="0" fontId="32" fillId="35" borderId="45" xfId="36" applyFont="1" applyFill="1" applyBorder="1" applyAlignment="1" quotePrefix="1">
      <alignment horizontal="center" vertical="center" wrapText="1"/>
      <protection/>
    </xf>
    <xf numFmtId="0" fontId="2" fillId="35" borderId="40" xfId="64" applyFont="1" applyFill="1" applyBorder="1" applyAlignment="1">
      <alignment horizontal="center"/>
      <protection/>
    </xf>
    <xf numFmtId="0" fontId="2" fillId="35" borderId="41" xfId="64" applyFont="1" applyFill="1" applyBorder="1" applyAlignment="1">
      <alignment horizontal="center"/>
      <protection/>
    </xf>
    <xf numFmtId="0" fontId="2" fillId="35" borderId="16" xfId="64" applyFont="1" applyFill="1" applyBorder="1" applyAlignment="1">
      <alignment horizontal="center"/>
      <protection/>
    </xf>
    <xf numFmtId="0" fontId="2" fillId="35" borderId="42" xfId="64" applyFont="1" applyFill="1" applyBorder="1" applyAlignment="1">
      <alignment horizontal="center"/>
      <protection/>
    </xf>
    <xf numFmtId="0" fontId="2" fillId="35" borderId="43" xfId="64" applyFont="1" applyFill="1" applyBorder="1" applyAlignment="1">
      <alignment horizontal="center"/>
      <protection/>
    </xf>
    <xf numFmtId="0" fontId="2" fillId="35" borderId="15" xfId="63" applyFont="1" applyFill="1" applyBorder="1" applyAlignment="1">
      <alignment horizontal="center" wrapText="1"/>
      <protection/>
    </xf>
    <xf numFmtId="0" fontId="2" fillId="35" borderId="11" xfId="63" applyFont="1" applyFill="1" applyBorder="1" applyAlignment="1">
      <alignment horizontal="center" wrapText="1"/>
      <protection/>
    </xf>
    <xf numFmtId="0" fontId="2" fillId="35" borderId="39" xfId="63" applyFont="1" applyFill="1" applyBorder="1" applyAlignment="1">
      <alignment horizontal="center" wrapText="1"/>
      <protection/>
    </xf>
    <xf numFmtId="0" fontId="2" fillId="35" borderId="18" xfId="64" applyFont="1" applyFill="1" applyBorder="1" applyAlignment="1">
      <alignment horizontal="left" vertical="center" wrapText="1"/>
      <protection/>
    </xf>
    <xf numFmtId="0" fontId="2" fillId="35" borderId="23" xfId="64" applyFont="1" applyFill="1" applyBorder="1" applyAlignment="1">
      <alignment horizontal="left" vertical="center" wrapText="1"/>
      <protection/>
    </xf>
    <xf numFmtId="0" fontId="2" fillId="35" borderId="49" xfId="64" applyFont="1" applyFill="1" applyBorder="1" applyAlignment="1">
      <alignment horizontal="left" vertical="center" wrapText="1"/>
      <protection/>
    </xf>
    <xf numFmtId="0" fontId="2" fillId="35" borderId="37" xfId="64" applyFont="1" applyFill="1" applyBorder="1" applyAlignment="1">
      <alignment horizontal="center" vertical="center" wrapText="1"/>
      <protection/>
    </xf>
    <xf numFmtId="0" fontId="2" fillId="35" borderId="39" xfId="64" applyFont="1" applyFill="1" applyBorder="1" applyAlignment="1">
      <alignment horizontal="center" vertical="center" wrapText="1"/>
      <protection/>
    </xf>
    <xf numFmtId="0" fontId="11" fillId="35" borderId="32" xfId="63" applyFont="1" applyFill="1" applyBorder="1" applyAlignment="1">
      <alignment wrapText="1"/>
      <protection/>
    </xf>
    <xf numFmtId="0" fontId="5" fillId="35" borderId="32" xfId="64" applyFont="1" applyFill="1" applyBorder="1" applyAlignment="1">
      <alignment horizontal="left" vertical="center" wrapText="1"/>
      <protection/>
    </xf>
    <xf numFmtId="0" fontId="14" fillId="35" borderId="24" xfId="37" applyFont="1" applyFill="1" applyBorder="1" applyAlignment="1" quotePrefix="1">
      <alignment horizontal="center" vertical="center" wrapText="1"/>
      <protection/>
    </xf>
    <xf numFmtId="0" fontId="14" fillId="35" borderId="25" xfId="37" applyFont="1" applyFill="1" applyBorder="1" applyAlignment="1" quotePrefix="1">
      <alignment horizontal="center" vertical="center" wrapText="1"/>
      <protection/>
    </xf>
    <xf numFmtId="0" fontId="14" fillId="35" borderId="26" xfId="37" applyFont="1" applyFill="1" applyBorder="1" applyAlignment="1" quotePrefix="1">
      <alignment horizontal="center" vertical="center" wrapText="1"/>
      <protection/>
    </xf>
    <xf numFmtId="0" fontId="14" fillId="35" borderId="27" xfId="37" applyFont="1" applyFill="1" applyBorder="1" applyAlignment="1" quotePrefix="1">
      <alignment horizontal="center" vertical="center" wrapText="1"/>
      <protection/>
    </xf>
    <xf numFmtId="0" fontId="14" fillId="35" borderId="28" xfId="37" applyFont="1" applyFill="1" applyBorder="1" applyAlignment="1" quotePrefix="1">
      <alignment horizontal="center" vertical="center" wrapText="1"/>
      <protection/>
    </xf>
    <xf numFmtId="0" fontId="13" fillId="35" borderId="24" xfId="36" applyFont="1" applyFill="1" applyBorder="1" applyAlignment="1" quotePrefix="1">
      <alignment horizontal="center" vertical="center" wrapText="1"/>
      <protection/>
    </xf>
    <xf numFmtId="0" fontId="13" fillId="35" borderId="28" xfId="36" applyFont="1" applyFill="1" applyBorder="1" applyAlignment="1" quotePrefix="1">
      <alignment horizontal="center" vertical="center" wrapText="1"/>
      <protection/>
    </xf>
    <xf numFmtId="0" fontId="13" fillId="35" borderId="72" xfId="36" applyFont="1" applyFill="1" applyBorder="1" applyAlignment="1" quotePrefix="1">
      <alignment horizontal="center" vertical="center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72" xfId="37" applyFont="1" applyFill="1" applyBorder="1" applyAlignment="1" quotePrefix="1">
      <alignment horizontal="center" vertical="center" wrapText="1"/>
      <protection/>
    </xf>
    <xf numFmtId="0" fontId="13" fillId="35" borderId="30" xfId="37" applyFont="1" applyFill="1" applyBorder="1" applyAlignment="1" quotePrefix="1">
      <alignment horizontal="center" vertical="center" wrapText="1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13" fillId="35" borderId="30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29" xfId="36" applyFont="1" applyFill="1" applyBorder="1" applyAlignment="1" quotePrefix="1">
      <alignment horizontal="center" vertical="center" textRotation="255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33" xfId="36" applyFont="1" applyFill="1" applyBorder="1" applyAlignment="1" quotePrefix="1">
      <alignment horizontal="center" vertical="center" textRotation="255" wrapText="1"/>
      <protection/>
    </xf>
    <xf numFmtId="0" fontId="13" fillId="35" borderId="69" xfId="36" applyFont="1" applyFill="1" applyBorder="1" applyAlignment="1" quotePrefix="1">
      <alignment horizontal="center" vertical="center" textRotation="255" wrapText="1"/>
      <protection/>
    </xf>
    <xf numFmtId="0" fontId="13" fillId="35" borderId="71" xfId="36" applyFont="1" applyFill="1" applyBorder="1" applyAlignment="1" quotePrefix="1">
      <alignment horizontal="center" vertical="center" textRotation="255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34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57" xfId="36" applyFont="1" applyFill="1" applyBorder="1" applyAlignment="1" quotePrefix="1">
      <alignment horizontal="center" vertical="center" wrapText="1"/>
      <protection/>
    </xf>
    <xf numFmtId="0" fontId="13" fillId="35" borderId="27" xfId="36" applyFont="1" applyFill="1" applyBorder="1" applyAlignment="1" quotePrefix="1">
      <alignment horizontal="center" vertical="center" wrapText="1"/>
      <protection/>
    </xf>
    <xf numFmtId="0" fontId="13" fillId="35" borderId="60" xfId="36" applyFont="1" applyFill="1" applyBorder="1" applyAlignment="1" quotePrefix="1">
      <alignment horizontal="center" vertical="center" textRotation="255" wrapText="1"/>
      <protection/>
    </xf>
    <xf numFmtId="0" fontId="13" fillId="35" borderId="20" xfId="36" applyFont="1" applyFill="1" applyBorder="1" applyAlignment="1" quotePrefix="1">
      <alignment horizontal="center" vertical="center" textRotation="255" wrapText="1"/>
      <protection/>
    </xf>
    <xf numFmtId="0" fontId="13" fillId="35" borderId="69" xfId="36" applyFont="1" applyFill="1" applyBorder="1" applyAlignment="1" quotePrefix="1">
      <alignment horizontal="center" vertical="center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36" xfId="36" applyFont="1" applyFill="1" applyBorder="1" applyAlignment="1" quotePrefix="1">
      <alignment vertical="center" textRotation="255" wrapText="1"/>
      <protection/>
    </xf>
    <xf numFmtId="0" fontId="11" fillId="35" borderId="74" xfId="63" applyFont="1" applyFill="1" applyBorder="1" applyAlignment="1">
      <alignment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15" fillId="35" borderId="25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7" xfId="63" applyFont="1" applyFill="1" applyBorder="1" applyAlignment="1">
      <alignment horizontal="center" wrapText="1"/>
      <protection/>
    </xf>
    <xf numFmtId="0" fontId="15" fillId="35" borderId="28" xfId="63" applyFont="1" applyFill="1" applyBorder="1" applyAlignment="1">
      <alignment horizont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15" fillId="35" borderId="30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32" xfId="63" applyFont="1" applyFill="1" applyBorder="1" applyAlignment="1">
      <alignment horizontal="center" wrapText="1"/>
      <protection/>
    </xf>
    <xf numFmtId="0" fontId="15" fillId="35" borderId="20" xfId="63" applyFont="1" applyFill="1" applyBorder="1" applyAlignment="1">
      <alignment horizontal="center" wrapText="1"/>
      <protection/>
    </xf>
    <xf numFmtId="0" fontId="15" fillId="35" borderId="19" xfId="63" applyFont="1" applyFill="1" applyBorder="1" applyAlignment="1">
      <alignment horizont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5" fillId="35" borderId="30" xfId="63" applyFont="1" applyFill="1" applyBorder="1" applyAlignment="1">
      <alignment horizontal="center" vertical="center" wrapText="1"/>
      <protection/>
    </xf>
    <xf numFmtId="0" fontId="15" fillId="35" borderId="31" xfId="63" applyFont="1" applyFill="1" applyBorder="1" applyAlignment="1">
      <alignment horizontal="center" vertical="center" wrapText="1"/>
      <protection/>
    </xf>
    <xf numFmtId="0" fontId="15" fillId="35" borderId="32" xfId="63" applyFont="1" applyFill="1" applyBorder="1" applyAlignment="1">
      <alignment horizontal="center" vertical="center" wrapText="1"/>
      <protection/>
    </xf>
    <xf numFmtId="0" fontId="15" fillId="35" borderId="20" xfId="63" applyFont="1" applyFill="1" applyBorder="1" applyAlignment="1">
      <alignment horizontal="center" vertical="center" wrapText="1"/>
      <protection/>
    </xf>
    <xf numFmtId="0" fontId="5" fillId="35" borderId="48" xfId="64" applyFont="1" applyFill="1" applyBorder="1" applyAlignment="1">
      <alignment vertical="center" wrapText="1"/>
      <protection/>
    </xf>
    <xf numFmtId="0" fontId="19" fillId="35" borderId="36" xfId="0" applyFont="1" applyFill="1" applyBorder="1" applyAlignment="1">
      <alignment horizontal="left" vertical="center" wrapText="1"/>
    </xf>
    <xf numFmtId="0" fontId="15" fillId="35" borderId="33" xfId="63" applyFont="1" applyFill="1" applyBorder="1" applyAlignment="1">
      <alignment horizontal="center" vertical="center" wrapText="1"/>
      <protection/>
    </xf>
    <xf numFmtId="0" fontId="15" fillId="35" borderId="34" xfId="63" applyFont="1" applyFill="1" applyBorder="1" applyAlignment="1">
      <alignment horizontal="center" vertical="center" wrapText="1"/>
      <protection/>
    </xf>
    <xf numFmtId="0" fontId="15" fillId="35" borderId="35" xfId="63" applyFont="1" applyFill="1" applyBorder="1" applyAlignment="1">
      <alignment horizontal="center" vertical="center" wrapText="1"/>
      <protection/>
    </xf>
    <xf numFmtId="0" fontId="15" fillId="35" borderId="36" xfId="63" applyFont="1" applyFill="1" applyBorder="1" applyAlignment="1">
      <alignment horizontal="center" vertical="center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35" xfId="37" applyFont="1" applyFill="1" applyBorder="1" applyAlignment="1" quotePrefix="1">
      <alignment horizontal="center" vertical="center" wrapText="1"/>
      <protection/>
    </xf>
    <xf numFmtId="0" fontId="13" fillId="35" borderId="77" xfId="37" applyFont="1" applyFill="1" applyBorder="1" applyAlignment="1" quotePrefix="1">
      <alignment horizontal="center" vertical="center" wrapText="1"/>
      <protection/>
    </xf>
    <xf numFmtId="0" fontId="72" fillId="35" borderId="44" xfId="65" applyFont="1" applyFill="1" applyBorder="1" applyAlignment="1">
      <alignment horizontal="center" vertical="center"/>
      <protection/>
    </xf>
    <xf numFmtId="0" fontId="72" fillId="35" borderId="38" xfId="65" applyFont="1" applyFill="1" applyBorder="1" applyAlignment="1">
      <alignment horizontal="center" vertical="center"/>
      <protection/>
    </xf>
    <xf numFmtId="0" fontId="6" fillId="35" borderId="37" xfId="40" applyFont="1" applyFill="1" applyBorder="1" applyAlignment="1" quotePrefix="1">
      <alignment horizontal="center" vertical="center" wrapText="1"/>
      <protection/>
    </xf>
    <xf numFmtId="0" fontId="6" fillId="35" borderId="78" xfId="40" applyFont="1" applyFill="1" applyBorder="1" applyAlignment="1" quotePrefix="1">
      <alignment horizontal="center" vertical="center" wrapText="1"/>
      <protection/>
    </xf>
    <xf numFmtId="0" fontId="6" fillId="35" borderId="79" xfId="40" applyFont="1" applyFill="1" applyBorder="1" applyAlignment="1" quotePrefix="1">
      <alignment horizontal="center" vertical="center" wrapText="1"/>
      <protection/>
    </xf>
    <xf numFmtId="0" fontId="29" fillId="35" borderId="0" xfId="64" applyFont="1" applyFill="1" applyAlignment="1">
      <alignment horizontal="center"/>
      <protection/>
    </xf>
    <xf numFmtId="0" fontId="75" fillId="35" borderId="44" xfId="64" applyFont="1" applyFill="1" applyBorder="1" applyAlignment="1">
      <alignment horizontal="center" vertical="center"/>
      <protection/>
    </xf>
    <xf numFmtId="0" fontId="75" fillId="35" borderId="21" xfId="64" applyFont="1" applyFill="1" applyBorder="1" applyAlignment="1">
      <alignment horizontal="center" vertical="center"/>
      <protection/>
    </xf>
    <xf numFmtId="0" fontId="75" fillId="35" borderId="38" xfId="64" applyFont="1" applyFill="1" applyBorder="1" applyAlignment="1">
      <alignment horizontal="center" vertical="center"/>
      <protection/>
    </xf>
    <xf numFmtId="0" fontId="75" fillId="35" borderId="18" xfId="64" applyFont="1" applyFill="1" applyBorder="1" applyAlignment="1">
      <alignment horizontal="center" vertical="center"/>
      <protection/>
    </xf>
    <xf numFmtId="0" fontId="75" fillId="35" borderId="49" xfId="64" applyFont="1" applyFill="1" applyBorder="1" applyAlignment="1">
      <alignment horizontal="center" vertical="center"/>
      <protection/>
    </xf>
    <xf numFmtId="0" fontId="75" fillId="35" borderId="45" xfId="64" applyFont="1" applyFill="1" applyBorder="1" applyAlignment="1">
      <alignment horizontal="center" vertical="center"/>
      <protection/>
    </xf>
    <xf numFmtId="0" fontId="75" fillId="35" borderId="17" xfId="64" applyFont="1" applyFill="1" applyBorder="1" applyAlignment="1">
      <alignment horizontal="center" vertical="center" wrapText="1"/>
      <protection/>
    </xf>
    <xf numFmtId="0" fontId="75" fillId="35" borderId="22" xfId="64" applyFont="1" applyFill="1" applyBorder="1" applyAlignment="1">
      <alignment horizontal="center" vertical="center" wrapText="1"/>
      <protection/>
    </xf>
    <xf numFmtId="0" fontId="75" fillId="35" borderId="23" xfId="64" applyFont="1" applyFill="1" applyBorder="1" applyAlignment="1">
      <alignment horizontal="center" vertical="center" wrapText="1"/>
      <protection/>
    </xf>
    <xf numFmtId="0" fontId="29" fillId="35" borderId="0" xfId="64" applyFont="1" applyFill="1" applyAlignment="1">
      <alignment horizontal="center" vertical="center"/>
      <protection/>
    </xf>
    <xf numFmtId="0" fontId="6" fillId="35" borderId="37" xfId="34" applyFont="1" applyFill="1" applyBorder="1" applyAlignment="1" quotePrefix="1">
      <alignment horizontal="center" vertical="center" wrapText="1"/>
      <protection/>
    </xf>
    <xf numFmtId="0" fontId="6" fillId="35" borderId="78" xfId="34" applyFont="1" applyFill="1" applyBorder="1" applyAlignment="1" quotePrefix="1">
      <alignment horizontal="center" vertical="center" wrapText="1"/>
      <protection/>
    </xf>
    <xf numFmtId="0" fontId="6" fillId="35" borderId="79" xfId="34" applyFont="1" applyFill="1" applyBorder="1" applyAlignment="1" quotePrefix="1">
      <alignment horizontal="center" vertical="center" wrapText="1"/>
      <protection/>
    </xf>
    <xf numFmtId="0" fontId="6" fillId="35" borderId="37" xfId="34" applyFont="1" applyFill="1" applyBorder="1" applyAlignment="1">
      <alignment horizontal="center" vertical="center" wrapText="1"/>
      <protection/>
    </xf>
    <xf numFmtId="0" fontId="6" fillId="35" borderId="78" xfId="34" applyFont="1" applyFill="1" applyBorder="1" applyAlignment="1">
      <alignment horizontal="center" vertical="center" wrapText="1"/>
      <protection/>
    </xf>
    <xf numFmtId="0" fontId="6" fillId="35" borderId="79" xfId="34" applyFont="1" applyFill="1" applyBorder="1" applyAlignment="1">
      <alignment horizontal="center" vertical="center" wrapText="1"/>
      <protection/>
    </xf>
    <xf numFmtId="0" fontId="30" fillId="35" borderId="0" xfId="0" applyFont="1" applyFill="1" applyBorder="1" applyAlignment="1">
      <alignment horizontal="center" vertical="center" wrapText="1"/>
    </xf>
    <xf numFmtId="0" fontId="30" fillId="35" borderId="49" xfId="0" applyFont="1" applyFill="1" applyBorder="1" applyAlignment="1">
      <alignment horizontal="center" vertical="center" wrapText="1"/>
    </xf>
    <xf numFmtId="0" fontId="6" fillId="36" borderId="80" xfId="34" applyFont="1" applyFill="1" applyBorder="1" applyAlignment="1">
      <alignment horizontal="center" vertical="center" wrapText="1"/>
      <protection/>
    </xf>
    <xf numFmtId="0" fontId="6" fillId="36" borderId="81" xfId="34" applyFont="1" applyFill="1" applyBorder="1" applyAlignment="1">
      <alignment horizontal="center" vertical="center" wrapText="1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3" xfId="40" applyFont="1" applyFill="1" applyBorder="1" applyAlignment="1">
      <alignment horizontal="center" vertical="center" wrapText="1"/>
      <protection/>
    </xf>
    <xf numFmtId="0" fontId="6" fillId="36" borderId="21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49" xfId="40" applyFont="1" applyFill="1" applyBorder="1" applyAlignment="1">
      <alignment horizontal="center" vertical="center" wrapText="1"/>
      <protection/>
    </xf>
    <xf numFmtId="0" fontId="6" fillId="36" borderId="45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29" fillId="35" borderId="0" xfId="65" applyFont="1" applyFill="1" applyAlignment="1">
      <alignment horizontal="center"/>
      <protection/>
    </xf>
    <xf numFmtId="0" fontId="6" fillId="36" borderId="89" xfId="42" applyFont="1" applyFill="1" applyBorder="1" applyAlignment="1">
      <alignment horizontal="center" vertical="center" wrapText="1"/>
      <protection/>
    </xf>
    <xf numFmtId="0" fontId="6" fillId="36" borderId="90" xfId="42" applyFont="1" applyFill="1" applyBorder="1" applyAlignment="1">
      <alignment horizontal="center" vertical="center" wrapText="1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49" xfId="34" applyFont="1" applyFill="1" applyBorder="1" applyAlignment="1">
      <alignment horizontal="center" vertical="center" wrapText="1"/>
      <protection/>
    </xf>
    <xf numFmtId="0" fontId="6" fillId="36" borderId="45" xfId="34" applyFont="1" applyFill="1" applyBorder="1" applyAlignment="1">
      <alignment horizontal="center" vertical="center" wrapText="1"/>
      <protection/>
    </xf>
    <xf numFmtId="0" fontId="6" fillId="36" borderId="44" xfId="34" applyFont="1" applyFill="1" applyBorder="1" applyAlignment="1">
      <alignment horizontal="center" vertical="center" wrapText="1"/>
      <protection/>
    </xf>
    <xf numFmtId="0" fontId="6" fillId="36" borderId="21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94" xfId="34" applyFont="1" applyFill="1" applyBorder="1" applyAlignment="1">
      <alignment horizontal="center" vertical="center" wrapText="1"/>
      <protection/>
    </xf>
    <xf numFmtId="0" fontId="29" fillId="35" borderId="49" xfId="65" applyFont="1" applyFill="1" applyBorder="1" applyAlignment="1">
      <alignment horizontal="center" vertical="center"/>
      <protection/>
    </xf>
    <xf numFmtId="0" fontId="75" fillId="35" borderId="65" xfId="65" applyFont="1" applyFill="1" applyBorder="1" applyAlignment="1">
      <alignment horizontal="center" vertical="center" wrapText="1"/>
      <protection/>
    </xf>
    <xf numFmtId="0" fontId="75" fillId="35" borderId="67" xfId="65" applyFont="1" applyFill="1" applyBorder="1" applyAlignment="1">
      <alignment horizontal="center" vertical="center" wrapText="1"/>
      <protection/>
    </xf>
    <xf numFmtId="0" fontId="6" fillId="35" borderId="37" xfId="33" applyFont="1" applyFill="1" applyBorder="1" applyAlignment="1" quotePrefix="1">
      <alignment horizontal="center" vertical="center" wrapText="1"/>
      <protection/>
    </xf>
    <xf numFmtId="0" fontId="6" fillId="35" borderId="78" xfId="33" applyFont="1" applyFill="1" applyBorder="1" applyAlignment="1" quotePrefix="1">
      <alignment horizontal="center" vertical="center" wrapText="1"/>
      <protection/>
    </xf>
    <xf numFmtId="0" fontId="6" fillId="35" borderId="79" xfId="33" applyFont="1" applyFill="1" applyBorder="1" applyAlignment="1" quotePrefix="1">
      <alignment horizontal="center" vertical="center" wrapText="1"/>
      <protection/>
    </xf>
    <xf numFmtId="0" fontId="6" fillId="35" borderId="37" xfId="39" applyFont="1" applyFill="1" applyBorder="1" applyAlignment="1" quotePrefix="1">
      <alignment horizontal="center" vertical="center" wrapText="1"/>
      <protection/>
    </xf>
    <xf numFmtId="0" fontId="6" fillId="35" borderId="78" xfId="39" applyFont="1" applyFill="1" applyBorder="1" applyAlignment="1" quotePrefix="1">
      <alignment horizontal="center" vertical="center" wrapText="1"/>
      <protection/>
    </xf>
    <xf numFmtId="0" fontId="6" fillId="35" borderId="79" xfId="39" applyFont="1" applyFill="1" applyBorder="1" applyAlignment="1" quotePrefix="1">
      <alignment horizontal="center" vertical="center" wrapText="1"/>
      <protection/>
    </xf>
    <xf numFmtId="0" fontId="2" fillId="35" borderId="78" xfId="65" applyFont="1" applyFill="1" applyBorder="1" applyAlignment="1">
      <alignment horizontal="center" vertical="center"/>
      <protection/>
    </xf>
    <xf numFmtId="0" fontId="72" fillId="35" borderId="56" xfId="65" applyFont="1" applyFill="1" applyBorder="1" applyAlignment="1">
      <alignment horizontal="center" vertical="center"/>
      <protection/>
    </xf>
    <xf numFmtId="0" fontId="72" fillId="35" borderId="57" xfId="65" applyFont="1" applyFill="1" applyBorder="1" applyAlignment="1">
      <alignment horizontal="center" vertical="center"/>
      <protection/>
    </xf>
    <xf numFmtId="0" fontId="72" fillId="35" borderId="72" xfId="65" applyFont="1" applyFill="1" applyBorder="1" applyAlignment="1">
      <alignment horizontal="center" vertical="center"/>
      <protection/>
    </xf>
    <xf numFmtId="0" fontId="72" fillId="35" borderId="70" xfId="65" applyFont="1" applyFill="1" applyBorder="1" applyAlignment="1">
      <alignment horizontal="center" vertical="center"/>
      <protection/>
    </xf>
    <xf numFmtId="0" fontId="72" fillId="35" borderId="73" xfId="65" applyFont="1" applyFill="1" applyBorder="1" applyAlignment="1">
      <alignment horizontal="center" vertical="center"/>
      <protection/>
    </xf>
    <xf numFmtId="0" fontId="72" fillId="35" borderId="71" xfId="65" applyFont="1" applyFill="1" applyBorder="1" applyAlignment="1">
      <alignment horizontal="center" vertical="center"/>
      <protection/>
    </xf>
    <xf numFmtId="0" fontId="29" fillId="35" borderId="49" xfId="65" applyFont="1" applyFill="1" applyBorder="1" applyAlignment="1">
      <alignment horizontal="center"/>
      <protection/>
    </xf>
    <xf numFmtId="0" fontId="75" fillId="35" borderId="17" xfId="65" applyFont="1" applyFill="1" applyBorder="1" applyAlignment="1">
      <alignment horizontal="center" vertical="center" wrapText="1"/>
      <protection/>
    </xf>
    <xf numFmtId="0" fontId="75" fillId="35" borderId="22" xfId="65" applyFont="1" applyFill="1" applyBorder="1" applyAlignment="1">
      <alignment horizontal="center" vertical="center" wrapText="1"/>
      <protection/>
    </xf>
    <xf numFmtId="0" fontId="75" fillId="35" borderId="23" xfId="65" applyFont="1" applyFill="1" applyBorder="1" applyAlignment="1">
      <alignment horizontal="center" vertical="center" wrapText="1"/>
      <protection/>
    </xf>
    <xf numFmtId="0" fontId="72" fillId="35" borderId="21" xfId="65" applyFont="1" applyFill="1" applyBorder="1" applyAlignment="1">
      <alignment horizontal="center" vertical="center"/>
      <protection/>
    </xf>
    <xf numFmtId="0" fontId="72" fillId="35" borderId="18" xfId="65" applyFont="1" applyFill="1" applyBorder="1" applyAlignment="1">
      <alignment horizontal="center" vertical="center"/>
      <protection/>
    </xf>
    <xf numFmtId="0" fontId="72" fillId="35" borderId="49" xfId="65" applyFont="1" applyFill="1" applyBorder="1" applyAlignment="1">
      <alignment horizontal="center" vertical="center"/>
      <protection/>
    </xf>
    <xf numFmtId="0" fontId="72" fillId="35" borderId="45" xfId="65" applyFont="1" applyFill="1" applyBorder="1" applyAlignment="1">
      <alignment horizontal="center" vertical="center"/>
      <protection/>
    </xf>
    <xf numFmtId="0" fontId="29" fillId="35" borderId="21" xfId="65" applyFont="1" applyFill="1" applyBorder="1" applyAlignment="1">
      <alignment horizontal="center"/>
      <protection/>
    </xf>
    <xf numFmtId="0" fontId="29" fillId="35" borderId="0" xfId="65" applyFont="1" applyFill="1" applyAlignment="1">
      <alignment horizontal="center" vertical="center"/>
      <protection/>
    </xf>
    <xf numFmtId="1" fontId="31" fillId="35" borderId="56" xfId="65" applyNumberFormat="1" applyFont="1" applyFill="1" applyBorder="1" applyAlignment="1">
      <alignment horizontal="center"/>
      <protection/>
    </xf>
    <xf numFmtId="0" fontId="31" fillId="35" borderId="95" xfId="65" applyFont="1" applyFill="1" applyBorder="1" applyAlignment="1">
      <alignment horizontal="center"/>
      <protection/>
    </xf>
    <xf numFmtId="0" fontId="31" fillId="35" borderId="96" xfId="65" applyFont="1" applyFill="1" applyBorder="1" applyAlignment="1">
      <alignment horizontal="center"/>
      <protection/>
    </xf>
    <xf numFmtId="0" fontId="31" fillId="35" borderId="15" xfId="65" applyFont="1" applyFill="1" applyBorder="1" applyAlignment="1">
      <alignment horizontal="center"/>
      <protection/>
    </xf>
    <xf numFmtId="0" fontId="31" fillId="35" borderId="14" xfId="65" applyFont="1" applyFill="1" applyBorder="1" applyAlignment="1">
      <alignment horizontal="center"/>
      <protection/>
    </xf>
    <xf numFmtId="0" fontId="31" fillId="35" borderId="11" xfId="65" applyFont="1" applyFill="1" applyBorder="1" applyAlignment="1">
      <alignment horizontal="center"/>
      <protection/>
    </xf>
    <xf numFmtId="0" fontId="31" fillId="35" borderId="10" xfId="65" applyFont="1" applyFill="1" applyBorder="1" applyAlignment="1">
      <alignment horizontal="center"/>
      <protection/>
    </xf>
    <xf numFmtId="0" fontId="31" fillId="35" borderId="46" xfId="65" applyFont="1" applyFill="1" applyBorder="1" applyAlignment="1">
      <alignment horizontal="center"/>
      <protection/>
    </xf>
    <xf numFmtId="0" fontId="31" fillId="35" borderId="72" xfId="65" applyFont="1" applyFill="1" applyBorder="1" applyAlignment="1">
      <alignment horizontal="center"/>
      <protection/>
    </xf>
    <xf numFmtId="0" fontId="31" fillId="35" borderId="71" xfId="65" applyFont="1" applyFill="1" applyBorder="1" applyAlignment="1">
      <alignment horizontal="center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13" fillId="35" borderId="40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43" xfId="36" applyFont="1" applyFill="1" applyBorder="1" applyAlignment="1" quotePrefix="1">
      <alignment horizontal="center" vertical="center" wrapText="1"/>
      <protection/>
    </xf>
    <xf numFmtId="0" fontId="13" fillId="35" borderId="15" xfId="36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79" xfId="36" applyFont="1" applyFill="1" applyBorder="1" applyAlignment="1" quotePrefix="1">
      <alignment horizontal="center" vertical="center" wrapText="1"/>
      <protection/>
    </xf>
    <xf numFmtId="0" fontId="13" fillId="35" borderId="18" xfId="37" applyFont="1" applyFill="1" applyBorder="1" applyAlignment="1" quotePrefix="1">
      <alignment horizontal="center" vertical="center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2"/>
  <sheetViews>
    <sheetView tabSelected="1" view="pageBreakPreview" zoomScale="60" zoomScaleNormal="69" zoomScalePageLayoutView="0" workbookViewId="0" topLeftCell="A112">
      <selection activeCell="X85" sqref="X85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8.375" style="1" customWidth="1"/>
    <col min="11" max="11" width="10.375" style="1" customWidth="1"/>
    <col min="12" max="12" width="11.875" style="1" customWidth="1"/>
    <col min="13" max="13" width="9.00390625" style="1" customWidth="1"/>
    <col min="14" max="14" width="9.375" style="1" customWidth="1"/>
    <col min="15" max="15" width="12.00390625" style="1" customWidth="1"/>
    <col min="16" max="16" width="10.00390625" style="1" customWidth="1"/>
    <col min="17" max="17" width="8.625" style="1" customWidth="1"/>
    <col min="18" max="19" width="10.0039062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9.375" style="1" customWidth="1"/>
    <col min="25" max="25" width="9.00390625" style="1" customWidth="1"/>
    <col min="26" max="26" width="7.875" style="1" customWidth="1"/>
    <col min="27" max="27" width="9.25390625" style="1" customWidth="1"/>
    <col min="28" max="28" width="8.25390625" style="1" customWidth="1"/>
    <col min="29" max="29" width="9.625" style="1" customWidth="1"/>
    <col min="30" max="30" width="10.00390625" style="1" customWidth="1"/>
    <col min="31" max="31" width="9.625" style="1" customWidth="1"/>
    <col min="32" max="32" width="8.875" style="1" customWidth="1"/>
    <col min="33" max="33" width="10.1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2.5">
      <c r="A3" s="328" t="s">
        <v>35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</row>
    <row r="4" spans="1:31" ht="18" customHeight="1">
      <c r="A4" s="284" t="s">
        <v>68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</row>
    <row r="5" spans="1:31" ht="6.75" customHeight="1">
      <c r="A5" s="328" t="s"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</row>
    <row r="6" spans="1:31" ht="21" customHeight="1" thickBo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</row>
    <row r="7" spans="1:31" ht="24.75" customHeight="1">
      <c r="A7" s="320" t="s">
        <v>57</v>
      </c>
      <c r="B7" s="247">
        <v>1</v>
      </c>
      <c r="C7" s="323"/>
      <c r="D7" s="248"/>
      <c r="E7" s="247">
        <v>2</v>
      </c>
      <c r="F7" s="323"/>
      <c r="G7" s="248"/>
      <c r="H7" s="247">
        <v>3</v>
      </c>
      <c r="I7" s="323"/>
      <c r="J7" s="248"/>
      <c r="K7" s="247">
        <v>4</v>
      </c>
      <c r="L7" s="323"/>
      <c r="M7" s="248"/>
      <c r="N7" s="247">
        <v>5</v>
      </c>
      <c r="O7" s="323"/>
      <c r="P7" s="248"/>
      <c r="Q7" s="247" t="s">
        <v>2</v>
      </c>
      <c r="R7" s="323"/>
      <c r="S7" s="248"/>
      <c r="T7" s="313">
        <v>1</v>
      </c>
      <c r="U7" s="314"/>
      <c r="V7" s="315"/>
      <c r="W7" s="313">
        <v>2</v>
      </c>
      <c r="X7" s="314"/>
      <c r="Y7" s="314"/>
      <c r="Z7" s="313" t="s">
        <v>1</v>
      </c>
      <c r="AA7" s="314"/>
      <c r="AB7" s="315"/>
      <c r="AC7" s="66" t="s">
        <v>2</v>
      </c>
      <c r="AD7" s="67"/>
      <c r="AE7" s="29" t="s">
        <v>24</v>
      </c>
    </row>
    <row r="8" spans="1:31" ht="26.25" customHeight="1" thickBot="1">
      <c r="A8" s="321"/>
      <c r="B8" s="324"/>
      <c r="C8" s="325"/>
      <c r="D8" s="326"/>
      <c r="E8" s="324"/>
      <c r="F8" s="325"/>
      <c r="G8" s="326"/>
      <c r="H8" s="324"/>
      <c r="I8" s="325"/>
      <c r="J8" s="326"/>
      <c r="K8" s="324"/>
      <c r="L8" s="325"/>
      <c r="M8" s="326"/>
      <c r="N8" s="324"/>
      <c r="O8" s="325"/>
      <c r="P8" s="326"/>
      <c r="Q8" s="316" t="s">
        <v>50</v>
      </c>
      <c r="R8" s="317"/>
      <c r="S8" s="318"/>
      <c r="T8" s="316" t="s">
        <v>3</v>
      </c>
      <c r="U8" s="317"/>
      <c r="V8" s="318"/>
      <c r="W8" s="316" t="s">
        <v>3</v>
      </c>
      <c r="X8" s="317"/>
      <c r="Y8" s="318"/>
      <c r="Z8" s="316" t="s">
        <v>3</v>
      </c>
      <c r="AA8" s="317"/>
      <c r="AB8" s="318"/>
      <c r="AC8" s="68"/>
      <c r="AD8" s="69"/>
      <c r="AE8" s="30"/>
    </row>
    <row r="9" spans="1:31" ht="79.5" customHeight="1" thickBot="1">
      <c r="A9" s="322"/>
      <c r="B9" s="15" t="s">
        <v>47</v>
      </c>
      <c r="C9" s="14" t="s">
        <v>48</v>
      </c>
      <c r="D9" s="3" t="s">
        <v>4</v>
      </c>
      <c r="E9" s="15" t="s">
        <v>47</v>
      </c>
      <c r="F9" s="14" t="s">
        <v>48</v>
      </c>
      <c r="G9" s="3" t="s">
        <v>4</v>
      </c>
      <c r="H9" s="15" t="s">
        <v>47</v>
      </c>
      <c r="I9" s="14" t="s">
        <v>48</v>
      </c>
      <c r="J9" s="4" t="s">
        <v>4</v>
      </c>
      <c r="K9" s="15" t="s">
        <v>47</v>
      </c>
      <c r="L9" s="14" t="s">
        <v>48</v>
      </c>
      <c r="M9" s="3" t="s">
        <v>4</v>
      </c>
      <c r="N9" s="15" t="s">
        <v>47</v>
      </c>
      <c r="O9" s="14" t="s">
        <v>48</v>
      </c>
      <c r="P9" s="3" t="s">
        <v>4</v>
      </c>
      <c r="Q9" s="15" t="s">
        <v>47</v>
      </c>
      <c r="R9" s="14" t="s">
        <v>48</v>
      </c>
      <c r="S9" s="6" t="s">
        <v>4</v>
      </c>
      <c r="T9" s="15" t="s">
        <v>47</v>
      </c>
      <c r="U9" s="14" t="s">
        <v>48</v>
      </c>
      <c r="V9" s="5" t="s">
        <v>4</v>
      </c>
      <c r="W9" s="15" t="s">
        <v>47</v>
      </c>
      <c r="X9" s="14" t="s">
        <v>48</v>
      </c>
      <c r="Y9" s="5" t="s">
        <v>4</v>
      </c>
      <c r="Z9" s="15" t="s">
        <v>47</v>
      </c>
      <c r="AA9" s="14" t="s">
        <v>48</v>
      </c>
      <c r="AB9" s="6" t="s">
        <v>4</v>
      </c>
      <c r="AC9" s="15" t="s">
        <v>47</v>
      </c>
      <c r="AD9" s="14" t="s">
        <v>48</v>
      </c>
      <c r="AE9" s="31" t="s">
        <v>40</v>
      </c>
    </row>
    <row r="10" spans="1:31" ht="33" customHeight="1">
      <c r="A10" s="94" t="s">
        <v>5</v>
      </c>
      <c r="B10" s="121">
        <v>894</v>
      </c>
      <c r="C10" s="122">
        <v>195</v>
      </c>
      <c r="D10" s="123">
        <v>1089</v>
      </c>
      <c r="E10" s="121">
        <v>861</v>
      </c>
      <c r="F10" s="122">
        <v>139</v>
      </c>
      <c r="G10" s="124">
        <v>1000</v>
      </c>
      <c r="H10" s="329">
        <v>861</v>
      </c>
      <c r="I10" s="122">
        <v>137</v>
      </c>
      <c r="J10" s="124">
        <v>998</v>
      </c>
      <c r="K10" s="121">
        <v>0</v>
      </c>
      <c r="L10" s="122">
        <v>0</v>
      </c>
      <c r="M10" s="123">
        <v>0</v>
      </c>
      <c r="N10" s="121">
        <v>0</v>
      </c>
      <c r="O10" s="122">
        <v>0</v>
      </c>
      <c r="P10" s="125">
        <v>0</v>
      </c>
      <c r="Q10" s="124">
        <f aca="true" t="shared" si="0" ref="Q10:S18">B10+E10+H10+K10+N10</f>
        <v>2616</v>
      </c>
      <c r="R10" s="122">
        <f t="shared" si="0"/>
        <v>471</v>
      </c>
      <c r="S10" s="125">
        <f t="shared" si="0"/>
        <v>3087</v>
      </c>
      <c r="T10" s="123">
        <v>486</v>
      </c>
      <c r="U10" s="122">
        <v>7</v>
      </c>
      <c r="V10" s="124">
        <v>493</v>
      </c>
      <c r="W10" s="121">
        <v>0</v>
      </c>
      <c r="X10" s="122">
        <v>0</v>
      </c>
      <c r="Y10" s="123">
        <v>0</v>
      </c>
      <c r="Z10" s="126">
        <v>486</v>
      </c>
      <c r="AA10" s="122">
        <v>7</v>
      </c>
      <c r="AB10" s="125">
        <v>493</v>
      </c>
      <c r="AC10" s="127">
        <f aca="true" t="shared" si="1" ref="AC10:AE18">Q10+Z10</f>
        <v>3102</v>
      </c>
      <c r="AD10" s="128">
        <f t="shared" si="1"/>
        <v>478</v>
      </c>
      <c r="AE10" s="129">
        <f t="shared" si="1"/>
        <v>3580</v>
      </c>
    </row>
    <row r="11" spans="1:31" ht="41.25" customHeight="1">
      <c r="A11" s="95" t="s">
        <v>6</v>
      </c>
      <c r="B11" s="130">
        <v>249</v>
      </c>
      <c r="C11" s="131">
        <v>23</v>
      </c>
      <c r="D11" s="132">
        <v>272</v>
      </c>
      <c r="E11" s="130">
        <v>220</v>
      </c>
      <c r="F11" s="131">
        <v>22</v>
      </c>
      <c r="G11" s="133">
        <v>242</v>
      </c>
      <c r="H11" s="130">
        <v>252</v>
      </c>
      <c r="I11" s="131">
        <v>30</v>
      </c>
      <c r="J11" s="133">
        <v>282</v>
      </c>
      <c r="K11" s="130">
        <v>65</v>
      </c>
      <c r="L11" s="131">
        <v>31</v>
      </c>
      <c r="M11" s="132">
        <v>96</v>
      </c>
      <c r="N11" s="134">
        <v>0</v>
      </c>
      <c r="O11" s="131">
        <v>0</v>
      </c>
      <c r="P11" s="135">
        <v>0</v>
      </c>
      <c r="Q11" s="134">
        <f t="shared" si="0"/>
        <v>786</v>
      </c>
      <c r="R11" s="131">
        <f t="shared" si="0"/>
        <v>106</v>
      </c>
      <c r="S11" s="135">
        <f t="shared" si="0"/>
        <v>892</v>
      </c>
      <c r="T11" s="132">
        <v>113</v>
      </c>
      <c r="U11" s="131">
        <v>13</v>
      </c>
      <c r="V11" s="133">
        <v>126</v>
      </c>
      <c r="W11" s="130">
        <v>1</v>
      </c>
      <c r="X11" s="131">
        <v>1</v>
      </c>
      <c r="Y11" s="132">
        <v>2</v>
      </c>
      <c r="Z11" s="134">
        <v>114</v>
      </c>
      <c r="AA11" s="131">
        <v>14</v>
      </c>
      <c r="AB11" s="136">
        <v>128</v>
      </c>
      <c r="AC11" s="127">
        <f t="shared" si="1"/>
        <v>900</v>
      </c>
      <c r="AD11" s="128">
        <f t="shared" si="1"/>
        <v>120</v>
      </c>
      <c r="AE11" s="129">
        <f t="shared" si="1"/>
        <v>1020</v>
      </c>
    </row>
    <row r="12" spans="1:31" ht="40.5" customHeight="1">
      <c r="A12" s="95" t="s">
        <v>7</v>
      </c>
      <c r="B12" s="130">
        <v>293</v>
      </c>
      <c r="C12" s="131">
        <v>2</v>
      </c>
      <c r="D12" s="132">
        <v>295</v>
      </c>
      <c r="E12" s="130">
        <v>294</v>
      </c>
      <c r="F12" s="131">
        <v>6</v>
      </c>
      <c r="G12" s="133">
        <v>300</v>
      </c>
      <c r="H12" s="130">
        <v>230</v>
      </c>
      <c r="I12" s="131">
        <v>17</v>
      </c>
      <c r="J12" s="133">
        <v>247</v>
      </c>
      <c r="K12" s="130">
        <v>2</v>
      </c>
      <c r="L12" s="131">
        <v>4</v>
      </c>
      <c r="M12" s="132">
        <v>6</v>
      </c>
      <c r="N12" s="134">
        <v>0</v>
      </c>
      <c r="O12" s="131">
        <v>0</v>
      </c>
      <c r="P12" s="135">
        <v>0</v>
      </c>
      <c r="Q12" s="134">
        <f t="shared" si="0"/>
        <v>819</v>
      </c>
      <c r="R12" s="131">
        <f>C12+F12+I12+L12+O12</f>
        <v>29</v>
      </c>
      <c r="S12" s="135">
        <f t="shared" si="0"/>
        <v>848</v>
      </c>
      <c r="T12" s="132">
        <v>146</v>
      </c>
      <c r="U12" s="131">
        <v>1</v>
      </c>
      <c r="V12" s="133">
        <v>147</v>
      </c>
      <c r="W12" s="130">
        <v>0</v>
      </c>
      <c r="X12" s="131">
        <v>0</v>
      </c>
      <c r="Y12" s="137">
        <v>0</v>
      </c>
      <c r="Z12" s="132">
        <v>146</v>
      </c>
      <c r="AA12" s="131">
        <v>1</v>
      </c>
      <c r="AB12" s="133">
        <v>147</v>
      </c>
      <c r="AC12" s="127">
        <f t="shared" si="1"/>
        <v>965</v>
      </c>
      <c r="AD12" s="128">
        <f t="shared" si="1"/>
        <v>30</v>
      </c>
      <c r="AE12" s="129">
        <f t="shared" si="1"/>
        <v>995</v>
      </c>
    </row>
    <row r="13" spans="1:31" ht="30" customHeight="1">
      <c r="A13" s="95" t="s">
        <v>42</v>
      </c>
      <c r="B13" s="130">
        <v>156</v>
      </c>
      <c r="C13" s="131">
        <v>5</v>
      </c>
      <c r="D13" s="132">
        <v>161</v>
      </c>
      <c r="E13" s="130">
        <v>105</v>
      </c>
      <c r="F13" s="131">
        <v>2</v>
      </c>
      <c r="G13" s="133">
        <v>107</v>
      </c>
      <c r="H13" s="130">
        <v>105</v>
      </c>
      <c r="I13" s="131">
        <v>7</v>
      </c>
      <c r="J13" s="133">
        <v>112</v>
      </c>
      <c r="K13" s="130">
        <v>97</v>
      </c>
      <c r="L13" s="131">
        <v>6</v>
      </c>
      <c r="M13" s="133">
        <v>103</v>
      </c>
      <c r="N13" s="134">
        <v>0</v>
      </c>
      <c r="O13" s="131">
        <v>0</v>
      </c>
      <c r="P13" s="135">
        <v>0</v>
      </c>
      <c r="Q13" s="134">
        <f t="shared" si="0"/>
        <v>463</v>
      </c>
      <c r="R13" s="131">
        <f t="shared" si="0"/>
        <v>20</v>
      </c>
      <c r="S13" s="135">
        <f t="shared" si="0"/>
        <v>483</v>
      </c>
      <c r="T13" s="132">
        <v>74</v>
      </c>
      <c r="U13" s="131">
        <v>5</v>
      </c>
      <c r="V13" s="132">
        <v>79</v>
      </c>
      <c r="W13" s="134">
        <v>6</v>
      </c>
      <c r="X13" s="131">
        <v>0</v>
      </c>
      <c r="Y13" s="133">
        <v>6</v>
      </c>
      <c r="Z13" s="134">
        <v>80</v>
      </c>
      <c r="AA13" s="131">
        <v>5</v>
      </c>
      <c r="AB13" s="136">
        <v>85</v>
      </c>
      <c r="AC13" s="127">
        <f t="shared" si="1"/>
        <v>543</v>
      </c>
      <c r="AD13" s="128">
        <f t="shared" si="1"/>
        <v>25</v>
      </c>
      <c r="AE13" s="129">
        <f t="shared" si="1"/>
        <v>568</v>
      </c>
    </row>
    <row r="14" spans="1:31" ht="27" customHeight="1">
      <c r="A14" s="95" t="s">
        <v>39</v>
      </c>
      <c r="B14" s="130">
        <v>275</v>
      </c>
      <c r="C14" s="131">
        <v>81</v>
      </c>
      <c r="D14" s="132">
        <v>356</v>
      </c>
      <c r="E14" s="130">
        <v>345</v>
      </c>
      <c r="F14" s="131">
        <v>44</v>
      </c>
      <c r="G14" s="133">
        <v>389</v>
      </c>
      <c r="H14" s="130">
        <v>341</v>
      </c>
      <c r="I14" s="131">
        <v>39</v>
      </c>
      <c r="J14" s="133">
        <v>380</v>
      </c>
      <c r="K14" s="130">
        <v>1</v>
      </c>
      <c r="L14" s="131">
        <v>1</v>
      </c>
      <c r="M14" s="133">
        <v>2</v>
      </c>
      <c r="N14" s="134">
        <v>0</v>
      </c>
      <c r="O14" s="131">
        <v>0</v>
      </c>
      <c r="P14" s="135">
        <v>0</v>
      </c>
      <c r="Q14" s="134">
        <f t="shared" si="0"/>
        <v>962</v>
      </c>
      <c r="R14" s="131">
        <f t="shared" si="0"/>
        <v>165</v>
      </c>
      <c r="S14" s="135">
        <f t="shared" si="0"/>
        <v>1127</v>
      </c>
      <c r="T14" s="132">
        <v>249</v>
      </c>
      <c r="U14" s="131">
        <v>25</v>
      </c>
      <c r="V14" s="133">
        <v>274</v>
      </c>
      <c r="W14" s="130">
        <v>0</v>
      </c>
      <c r="X14" s="131">
        <v>0</v>
      </c>
      <c r="Y14" s="133">
        <v>0</v>
      </c>
      <c r="Z14" s="134">
        <v>249</v>
      </c>
      <c r="AA14" s="131">
        <v>25</v>
      </c>
      <c r="AB14" s="136">
        <v>274</v>
      </c>
      <c r="AC14" s="127">
        <f t="shared" si="1"/>
        <v>1211</v>
      </c>
      <c r="AD14" s="128">
        <f t="shared" si="1"/>
        <v>190</v>
      </c>
      <c r="AE14" s="129">
        <f t="shared" si="1"/>
        <v>1401</v>
      </c>
    </row>
    <row r="15" spans="1:31" ht="60" customHeight="1">
      <c r="A15" s="97" t="s">
        <v>67</v>
      </c>
      <c r="B15" s="138">
        <v>0</v>
      </c>
      <c r="C15" s="131">
        <v>0</v>
      </c>
      <c r="D15" s="139">
        <v>0</v>
      </c>
      <c r="E15" s="138">
        <v>90</v>
      </c>
      <c r="F15" s="131">
        <v>0</v>
      </c>
      <c r="G15" s="139">
        <v>90</v>
      </c>
      <c r="H15" s="138">
        <v>60</v>
      </c>
      <c r="I15" s="131">
        <v>3</v>
      </c>
      <c r="J15" s="140">
        <v>63</v>
      </c>
      <c r="K15" s="138">
        <v>47</v>
      </c>
      <c r="L15" s="131">
        <v>1</v>
      </c>
      <c r="M15" s="140">
        <v>48</v>
      </c>
      <c r="N15" s="134">
        <v>0</v>
      </c>
      <c r="O15" s="131">
        <v>0</v>
      </c>
      <c r="P15" s="135">
        <v>0</v>
      </c>
      <c r="Q15" s="134">
        <f t="shared" si="0"/>
        <v>197</v>
      </c>
      <c r="R15" s="131">
        <f t="shared" si="0"/>
        <v>4</v>
      </c>
      <c r="S15" s="135">
        <f t="shared" si="0"/>
        <v>201</v>
      </c>
      <c r="T15" s="140">
        <v>0</v>
      </c>
      <c r="U15" s="141">
        <v>0</v>
      </c>
      <c r="V15" s="142">
        <v>0</v>
      </c>
      <c r="W15" s="140">
        <v>0</v>
      </c>
      <c r="X15" s="141">
        <v>0</v>
      </c>
      <c r="Y15" s="143">
        <v>0</v>
      </c>
      <c r="Z15" s="134">
        <v>0</v>
      </c>
      <c r="AA15" s="131">
        <v>0</v>
      </c>
      <c r="AB15" s="136">
        <v>0</v>
      </c>
      <c r="AC15" s="127">
        <f t="shared" si="1"/>
        <v>197</v>
      </c>
      <c r="AD15" s="128">
        <f t="shared" si="1"/>
        <v>4</v>
      </c>
      <c r="AE15" s="129">
        <f t="shared" si="1"/>
        <v>201</v>
      </c>
    </row>
    <row r="16" spans="1:31" ht="40.5" customHeight="1">
      <c r="A16" s="98" t="s">
        <v>45</v>
      </c>
      <c r="B16" s="134">
        <v>5</v>
      </c>
      <c r="C16" s="131">
        <v>0</v>
      </c>
      <c r="D16" s="136">
        <v>5</v>
      </c>
      <c r="E16" s="134">
        <v>235</v>
      </c>
      <c r="F16" s="131">
        <v>8</v>
      </c>
      <c r="G16" s="136">
        <v>243</v>
      </c>
      <c r="H16" s="134">
        <v>296</v>
      </c>
      <c r="I16" s="131">
        <v>11</v>
      </c>
      <c r="J16" s="136">
        <v>307</v>
      </c>
      <c r="K16" s="134">
        <v>249</v>
      </c>
      <c r="L16" s="131">
        <v>9</v>
      </c>
      <c r="M16" s="136">
        <v>258</v>
      </c>
      <c r="N16" s="134">
        <v>16</v>
      </c>
      <c r="O16" s="131">
        <v>1</v>
      </c>
      <c r="P16" s="135">
        <v>17</v>
      </c>
      <c r="Q16" s="130">
        <f t="shared" si="0"/>
        <v>801</v>
      </c>
      <c r="R16" s="131">
        <f t="shared" si="0"/>
        <v>29</v>
      </c>
      <c r="S16" s="135">
        <f t="shared" si="0"/>
        <v>830</v>
      </c>
      <c r="T16" s="133">
        <v>1</v>
      </c>
      <c r="U16" s="131">
        <v>0</v>
      </c>
      <c r="V16" s="135">
        <v>1</v>
      </c>
      <c r="W16" s="133">
        <v>151</v>
      </c>
      <c r="X16" s="131">
        <v>1</v>
      </c>
      <c r="Y16" s="131">
        <v>152</v>
      </c>
      <c r="Z16" s="134">
        <v>152</v>
      </c>
      <c r="AA16" s="131">
        <v>1</v>
      </c>
      <c r="AB16" s="136">
        <v>153</v>
      </c>
      <c r="AC16" s="127">
        <f t="shared" si="1"/>
        <v>953</v>
      </c>
      <c r="AD16" s="128">
        <f t="shared" si="1"/>
        <v>30</v>
      </c>
      <c r="AE16" s="129">
        <f t="shared" si="1"/>
        <v>983</v>
      </c>
    </row>
    <row r="17" spans="1:36" ht="37.5" customHeight="1">
      <c r="A17" s="98" t="s">
        <v>9</v>
      </c>
      <c r="B17" s="134">
        <v>0</v>
      </c>
      <c r="C17" s="131">
        <v>0</v>
      </c>
      <c r="D17" s="136">
        <v>0</v>
      </c>
      <c r="E17" s="134">
        <v>79</v>
      </c>
      <c r="F17" s="131">
        <v>0</v>
      </c>
      <c r="G17" s="136">
        <v>79</v>
      </c>
      <c r="H17" s="134">
        <v>61</v>
      </c>
      <c r="I17" s="131">
        <v>4</v>
      </c>
      <c r="J17" s="135">
        <v>65</v>
      </c>
      <c r="K17" s="132">
        <v>48</v>
      </c>
      <c r="L17" s="131">
        <v>12</v>
      </c>
      <c r="M17" s="132">
        <v>60</v>
      </c>
      <c r="N17" s="134">
        <v>0</v>
      </c>
      <c r="O17" s="131">
        <v>0</v>
      </c>
      <c r="P17" s="135">
        <v>0</v>
      </c>
      <c r="Q17" s="134">
        <f t="shared" si="0"/>
        <v>188</v>
      </c>
      <c r="R17" s="131">
        <f t="shared" si="0"/>
        <v>16</v>
      </c>
      <c r="S17" s="135">
        <f t="shared" si="0"/>
        <v>204</v>
      </c>
      <c r="T17" s="133">
        <v>0</v>
      </c>
      <c r="U17" s="131">
        <v>0</v>
      </c>
      <c r="V17" s="135">
        <v>0</v>
      </c>
      <c r="W17" s="133">
        <v>25</v>
      </c>
      <c r="X17" s="131">
        <v>0</v>
      </c>
      <c r="Y17" s="135">
        <v>25</v>
      </c>
      <c r="Z17" s="134">
        <v>25</v>
      </c>
      <c r="AA17" s="131">
        <v>0</v>
      </c>
      <c r="AB17" s="136">
        <v>25</v>
      </c>
      <c r="AC17" s="127">
        <f t="shared" si="1"/>
        <v>213</v>
      </c>
      <c r="AD17" s="128">
        <f t="shared" si="1"/>
        <v>16</v>
      </c>
      <c r="AE17" s="129">
        <f t="shared" si="1"/>
        <v>229</v>
      </c>
      <c r="AG17" s="7"/>
      <c r="AH17" s="7"/>
      <c r="AI17" s="7"/>
      <c r="AJ17" s="7"/>
    </row>
    <row r="18" spans="1:32" s="7" customFormat="1" ht="42" customHeight="1" thickBot="1">
      <c r="A18" s="99" t="s">
        <v>10</v>
      </c>
      <c r="B18" s="144">
        <v>48</v>
      </c>
      <c r="C18" s="141">
        <v>18</v>
      </c>
      <c r="D18" s="143">
        <v>66</v>
      </c>
      <c r="E18" s="144">
        <v>53</v>
      </c>
      <c r="F18" s="141">
        <v>18</v>
      </c>
      <c r="G18" s="143">
        <v>71</v>
      </c>
      <c r="H18" s="145">
        <v>2</v>
      </c>
      <c r="I18" s="146">
        <v>64</v>
      </c>
      <c r="J18" s="143">
        <v>66</v>
      </c>
      <c r="K18" s="144">
        <v>4</v>
      </c>
      <c r="L18" s="141">
        <v>1</v>
      </c>
      <c r="M18" s="143">
        <v>5</v>
      </c>
      <c r="N18" s="145">
        <v>0</v>
      </c>
      <c r="O18" s="146">
        <v>0</v>
      </c>
      <c r="P18" s="147">
        <v>0</v>
      </c>
      <c r="Q18" s="145">
        <f t="shared" si="0"/>
        <v>107</v>
      </c>
      <c r="R18" s="146">
        <f t="shared" si="0"/>
        <v>101</v>
      </c>
      <c r="S18" s="135">
        <f t="shared" si="0"/>
        <v>208</v>
      </c>
      <c r="T18" s="140">
        <v>9</v>
      </c>
      <c r="U18" s="141">
        <v>0</v>
      </c>
      <c r="V18" s="143">
        <v>9</v>
      </c>
      <c r="W18" s="144">
        <v>6</v>
      </c>
      <c r="X18" s="141">
        <v>0</v>
      </c>
      <c r="Y18" s="143">
        <v>6</v>
      </c>
      <c r="Z18" s="134">
        <v>15</v>
      </c>
      <c r="AA18" s="131">
        <v>0</v>
      </c>
      <c r="AB18" s="136">
        <v>15</v>
      </c>
      <c r="AC18" s="148">
        <f t="shared" si="1"/>
        <v>122</v>
      </c>
      <c r="AD18" s="149">
        <f t="shared" si="1"/>
        <v>101</v>
      </c>
      <c r="AE18" s="150">
        <f t="shared" si="1"/>
        <v>223</v>
      </c>
      <c r="AF18" s="1"/>
    </row>
    <row r="19" spans="1:36" s="7" customFormat="1" ht="42" customHeight="1" thickBot="1">
      <c r="A19" s="60" t="s">
        <v>58</v>
      </c>
      <c r="B19" s="70">
        <f aca="true" t="shared" si="2" ref="B19:AB19">SUM(B10:B18)</f>
        <v>1920</v>
      </c>
      <c r="C19" s="70">
        <f t="shared" si="2"/>
        <v>324</v>
      </c>
      <c r="D19" s="70">
        <f t="shared" si="2"/>
        <v>2244</v>
      </c>
      <c r="E19" s="70">
        <f t="shared" si="2"/>
        <v>2282</v>
      </c>
      <c r="F19" s="70">
        <f t="shared" si="2"/>
        <v>239</v>
      </c>
      <c r="G19" s="71">
        <f t="shared" si="2"/>
        <v>2521</v>
      </c>
      <c r="H19" s="70">
        <f t="shared" si="2"/>
        <v>2208</v>
      </c>
      <c r="I19" s="70">
        <f t="shared" si="2"/>
        <v>312</v>
      </c>
      <c r="J19" s="72">
        <f t="shared" si="2"/>
        <v>2520</v>
      </c>
      <c r="K19" s="73">
        <f t="shared" si="2"/>
        <v>513</v>
      </c>
      <c r="L19" s="70">
        <f t="shared" si="2"/>
        <v>65</v>
      </c>
      <c r="M19" s="71">
        <f t="shared" si="2"/>
        <v>578</v>
      </c>
      <c r="N19" s="72">
        <f t="shared" si="2"/>
        <v>16</v>
      </c>
      <c r="O19" s="73">
        <f t="shared" si="2"/>
        <v>1</v>
      </c>
      <c r="P19" s="71">
        <f t="shared" si="2"/>
        <v>17</v>
      </c>
      <c r="Q19" s="70">
        <f t="shared" si="2"/>
        <v>6939</v>
      </c>
      <c r="R19" s="74">
        <f t="shared" si="2"/>
        <v>941</v>
      </c>
      <c r="S19" s="75">
        <f t="shared" si="2"/>
        <v>7880</v>
      </c>
      <c r="T19" s="73">
        <f t="shared" si="2"/>
        <v>1078</v>
      </c>
      <c r="U19" s="70">
        <f t="shared" si="2"/>
        <v>51</v>
      </c>
      <c r="V19" s="70">
        <f t="shared" si="2"/>
        <v>1129</v>
      </c>
      <c r="W19" s="70">
        <f t="shared" si="2"/>
        <v>189</v>
      </c>
      <c r="X19" s="70">
        <f t="shared" si="2"/>
        <v>2</v>
      </c>
      <c r="Y19" s="70">
        <f t="shared" si="2"/>
        <v>191</v>
      </c>
      <c r="Z19" s="70">
        <f t="shared" si="2"/>
        <v>1267</v>
      </c>
      <c r="AA19" s="70">
        <f t="shared" si="2"/>
        <v>53</v>
      </c>
      <c r="AB19" s="70">
        <f t="shared" si="2"/>
        <v>1320</v>
      </c>
      <c r="AC19" s="72">
        <f>Q19+Z19</f>
        <v>8206</v>
      </c>
      <c r="AD19" s="72">
        <f>R19+AA19</f>
        <v>994</v>
      </c>
      <c r="AE19" s="72">
        <f>S19+AB19</f>
        <v>9200</v>
      </c>
      <c r="AF19" s="76"/>
      <c r="AG19" s="1"/>
      <c r="AH19" s="1"/>
      <c r="AI19" s="1"/>
      <c r="AJ19" s="1"/>
    </row>
    <row r="20" spans="1:36" ht="32.25" customHeight="1">
      <c r="A20" s="327" t="s">
        <v>11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105"/>
      <c r="AG20" s="105"/>
      <c r="AH20" s="105"/>
      <c r="AI20" s="39"/>
      <c r="AJ20" s="39"/>
    </row>
    <row r="21" spans="1:36" ht="21.75" customHeight="1">
      <c r="A21" s="284" t="s">
        <v>68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106"/>
      <c r="AG21" s="106"/>
      <c r="AH21" s="106"/>
      <c r="AI21" s="38"/>
      <c r="AJ21" s="38"/>
    </row>
    <row r="22" spans="1:36" ht="20.25" customHeight="1" thickBot="1">
      <c r="A22" s="319" t="s">
        <v>38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105"/>
      <c r="AG22" s="105"/>
      <c r="AH22" s="105"/>
      <c r="AI22" s="2"/>
      <c r="AJ22" s="2"/>
    </row>
    <row r="23" spans="1:34" ht="33" customHeight="1">
      <c r="A23" s="320" t="s">
        <v>57</v>
      </c>
      <c r="B23" s="247">
        <v>1</v>
      </c>
      <c r="C23" s="323"/>
      <c r="D23" s="248"/>
      <c r="E23" s="247">
        <v>2</v>
      </c>
      <c r="F23" s="323"/>
      <c r="G23" s="248"/>
      <c r="H23" s="247">
        <v>3</v>
      </c>
      <c r="I23" s="323"/>
      <c r="J23" s="248"/>
      <c r="K23" s="247">
        <v>4</v>
      </c>
      <c r="L23" s="323"/>
      <c r="M23" s="248"/>
      <c r="N23" s="247">
        <v>5</v>
      </c>
      <c r="O23" s="323"/>
      <c r="P23" s="248"/>
      <c r="Q23" s="247" t="s">
        <v>2</v>
      </c>
      <c r="R23" s="323"/>
      <c r="S23" s="248"/>
      <c r="T23" s="313">
        <v>1</v>
      </c>
      <c r="U23" s="314"/>
      <c r="V23" s="315"/>
      <c r="W23" s="313">
        <v>2</v>
      </c>
      <c r="X23" s="314"/>
      <c r="Y23" s="314"/>
      <c r="Z23" s="313">
        <v>3</v>
      </c>
      <c r="AA23" s="314"/>
      <c r="AB23" s="315"/>
      <c r="AC23" s="313" t="s">
        <v>12</v>
      </c>
      <c r="AD23" s="314"/>
      <c r="AE23" s="315"/>
      <c r="AF23" s="247" t="s">
        <v>2</v>
      </c>
      <c r="AG23" s="248"/>
      <c r="AH23" s="29" t="s">
        <v>37</v>
      </c>
    </row>
    <row r="24" spans="1:34" ht="18" customHeight="1" thickBot="1">
      <c r="A24" s="321"/>
      <c r="B24" s="324"/>
      <c r="C24" s="325"/>
      <c r="D24" s="326"/>
      <c r="E24" s="324"/>
      <c r="F24" s="325"/>
      <c r="G24" s="326"/>
      <c r="H24" s="324"/>
      <c r="I24" s="325"/>
      <c r="J24" s="326"/>
      <c r="K24" s="324"/>
      <c r="L24" s="325"/>
      <c r="M24" s="326"/>
      <c r="N24" s="324"/>
      <c r="O24" s="325"/>
      <c r="P24" s="326"/>
      <c r="Q24" s="316" t="s">
        <v>50</v>
      </c>
      <c r="R24" s="317"/>
      <c r="S24" s="318"/>
      <c r="T24" s="316" t="s">
        <v>3</v>
      </c>
      <c r="U24" s="317"/>
      <c r="V24" s="318"/>
      <c r="W24" s="316" t="s">
        <v>3</v>
      </c>
      <c r="X24" s="317"/>
      <c r="Y24" s="318"/>
      <c r="Z24" s="316" t="s">
        <v>3</v>
      </c>
      <c r="AA24" s="317"/>
      <c r="AB24" s="318"/>
      <c r="AC24" s="316" t="s">
        <v>3</v>
      </c>
      <c r="AD24" s="317"/>
      <c r="AE24" s="318"/>
      <c r="AF24" s="119"/>
      <c r="AG24" s="120"/>
      <c r="AH24" s="30"/>
    </row>
    <row r="25" spans="1:34" ht="83.25" customHeight="1" thickBot="1">
      <c r="A25" s="322"/>
      <c r="B25" s="15" t="s">
        <v>47</v>
      </c>
      <c r="C25" s="14" t="s">
        <v>48</v>
      </c>
      <c r="D25" s="6" t="s">
        <v>4</v>
      </c>
      <c r="E25" s="15" t="s">
        <v>47</v>
      </c>
      <c r="F25" s="14" t="s">
        <v>48</v>
      </c>
      <c r="G25" s="6" t="s">
        <v>4</v>
      </c>
      <c r="H25" s="15" t="s">
        <v>47</v>
      </c>
      <c r="I25" s="14" t="s">
        <v>48</v>
      </c>
      <c r="J25" s="5" t="s">
        <v>4</v>
      </c>
      <c r="K25" s="15" t="s">
        <v>47</v>
      </c>
      <c r="L25" s="14" t="s">
        <v>63</v>
      </c>
      <c r="M25" s="6" t="s">
        <v>4</v>
      </c>
      <c r="N25" s="15" t="s">
        <v>47</v>
      </c>
      <c r="O25" s="14" t="s">
        <v>48</v>
      </c>
      <c r="P25" s="5" t="s">
        <v>4</v>
      </c>
      <c r="Q25" s="15" t="s">
        <v>47</v>
      </c>
      <c r="R25" s="14" t="s">
        <v>48</v>
      </c>
      <c r="S25" s="6" t="s">
        <v>4</v>
      </c>
      <c r="T25" s="15" t="s">
        <v>47</v>
      </c>
      <c r="U25" s="14" t="s">
        <v>48</v>
      </c>
      <c r="V25" s="77" t="s">
        <v>4</v>
      </c>
      <c r="W25" s="15" t="s">
        <v>47</v>
      </c>
      <c r="X25" s="14" t="s">
        <v>48</v>
      </c>
      <c r="Y25" s="78" t="s">
        <v>4</v>
      </c>
      <c r="Z25" s="15" t="s">
        <v>47</v>
      </c>
      <c r="AA25" s="14" t="s">
        <v>48</v>
      </c>
      <c r="AB25" s="5" t="s">
        <v>4</v>
      </c>
      <c r="AC25" s="15" t="s">
        <v>47</v>
      </c>
      <c r="AD25" s="14" t="s">
        <v>48</v>
      </c>
      <c r="AE25" s="6" t="s">
        <v>4</v>
      </c>
      <c r="AF25" s="15" t="s">
        <v>47</v>
      </c>
      <c r="AG25" s="14" t="s">
        <v>48</v>
      </c>
      <c r="AH25" s="31"/>
    </row>
    <row r="26" spans="1:34" ht="33.75" customHeight="1">
      <c r="A26" s="96" t="s">
        <v>5</v>
      </c>
      <c r="B26" s="121">
        <v>116</v>
      </c>
      <c r="C26" s="122">
        <v>80</v>
      </c>
      <c r="D26" s="124">
        <v>196</v>
      </c>
      <c r="E26" s="121">
        <v>152</v>
      </c>
      <c r="F26" s="122">
        <v>174</v>
      </c>
      <c r="G26" s="124">
        <v>326</v>
      </c>
      <c r="H26" s="121">
        <v>191</v>
      </c>
      <c r="I26" s="122">
        <v>268</v>
      </c>
      <c r="J26" s="124">
        <v>459</v>
      </c>
      <c r="K26" s="121">
        <v>274</v>
      </c>
      <c r="L26" s="122">
        <v>447</v>
      </c>
      <c r="M26" s="124">
        <v>721</v>
      </c>
      <c r="N26" s="121">
        <v>0</v>
      </c>
      <c r="O26" s="122">
        <v>0</v>
      </c>
      <c r="P26" s="123">
        <v>0</v>
      </c>
      <c r="Q26" s="330">
        <f>B26+E26+H26+K26+N26</f>
        <v>733</v>
      </c>
      <c r="R26" s="131">
        <f aca="true" t="shared" si="3" ref="Q26:S35">C26+F26+I26+L26+O26</f>
        <v>969</v>
      </c>
      <c r="S26" s="125">
        <f t="shared" si="3"/>
        <v>1702</v>
      </c>
      <c r="T26" s="121">
        <v>126</v>
      </c>
      <c r="U26" s="122">
        <v>81</v>
      </c>
      <c r="V26" s="124">
        <v>207</v>
      </c>
      <c r="W26" s="121">
        <v>97</v>
      </c>
      <c r="X26" s="122">
        <v>88</v>
      </c>
      <c r="Y26" s="124">
        <v>185</v>
      </c>
      <c r="Z26" s="121">
        <v>0</v>
      </c>
      <c r="AA26" s="122">
        <v>0</v>
      </c>
      <c r="AB26" s="123">
        <v>0</v>
      </c>
      <c r="AC26" s="121">
        <v>223</v>
      </c>
      <c r="AD26" s="122">
        <v>169</v>
      </c>
      <c r="AE26" s="331">
        <v>392</v>
      </c>
      <c r="AF26" s="127">
        <f aca="true" t="shared" si="4" ref="AF26:AH35">Q26+AC26</f>
        <v>956</v>
      </c>
      <c r="AG26" s="128">
        <f t="shared" si="4"/>
        <v>1138</v>
      </c>
      <c r="AH26" s="129">
        <f t="shared" si="4"/>
        <v>2094</v>
      </c>
    </row>
    <row r="27" spans="1:34" ht="45.75" customHeight="1">
      <c r="A27" s="100" t="s">
        <v>6</v>
      </c>
      <c r="B27" s="130">
        <v>0</v>
      </c>
      <c r="C27" s="131">
        <v>48</v>
      </c>
      <c r="D27" s="133">
        <v>48</v>
      </c>
      <c r="E27" s="130">
        <v>2</v>
      </c>
      <c r="F27" s="131">
        <v>83</v>
      </c>
      <c r="G27" s="133">
        <v>85</v>
      </c>
      <c r="H27" s="130">
        <v>0</v>
      </c>
      <c r="I27" s="131">
        <v>106</v>
      </c>
      <c r="J27" s="133">
        <v>106</v>
      </c>
      <c r="K27" s="130">
        <v>0</v>
      </c>
      <c r="L27" s="131">
        <v>144</v>
      </c>
      <c r="M27" s="133">
        <v>144</v>
      </c>
      <c r="N27" s="130">
        <v>0</v>
      </c>
      <c r="O27" s="131">
        <v>3</v>
      </c>
      <c r="P27" s="133">
        <v>3</v>
      </c>
      <c r="Q27" s="134">
        <f>B27+E27+H27+K27+N27</f>
        <v>2</v>
      </c>
      <c r="R27" s="131">
        <f t="shared" si="3"/>
        <v>384</v>
      </c>
      <c r="S27" s="135">
        <f t="shared" si="3"/>
        <v>386</v>
      </c>
      <c r="T27" s="130">
        <v>0</v>
      </c>
      <c r="U27" s="131">
        <v>35</v>
      </c>
      <c r="V27" s="133">
        <v>35</v>
      </c>
      <c r="W27" s="130">
        <v>0</v>
      </c>
      <c r="X27" s="131">
        <v>27</v>
      </c>
      <c r="Y27" s="133">
        <v>27</v>
      </c>
      <c r="Z27" s="130">
        <v>0</v>
      </c>
      <c r="AA27" s="131">
        <v>0</v>
      </c>
      <c r="AB27" s="132">
        <v>0</v>
      </c>
      <c r="AC27" s="134">
        <v>0</v>
      </c>
      <c r="AD27" s="131">
        <v>62</v>
      </c>
      <c r="AE27" s="135">
        <v>62</v>
      </c>
      <c r="AF27" s="127">
        <f t="shared" si="4"/>
        <v>2</v>
      </c>
      <c r="AG27" s="128">
        <f t="shared" si="4"/>
        <v>446</v>
      </c>
      <c r="AH27" s="129">
        <f t="shared" si="4"/>
        <v>448</v>
      </c>
    </row>
    <row r="28" spans="1:34" ht="42" customHeight="1">
      <c r="A28" s="100" t="s">
        <v>7</v>
      </c>
      <c r="B28" s="130">
        <v>122</v>
      </c>
      <c r="C28" s="131">
        <v>19</v>
      </c>
      <c r="D28" s="133">
        <v>141</v>
      </c>
      <c r="E28" s="130">
        <v>103</v>
      </c>
      <c r="F28" s="131">
        <v>49</v>
      </c>
      <c r="G28" s="133">
        <v>152</v>
      </c>
      <c r="H28" s="130">
        <v>152</v>
      </c>
      <c r="I28" s="131">
        <v>68</v>
      </c>
      <c r="J28" s="133">
        <v>220</v>
      </c>
      <c r="K28" s="130">
        <v>111</v>
      </c>
      <c r="L28" s="131">
        <v>107</v>
      </c>
      <c r="M28" s="133">
        <v>218</v>
      </c>
      <c r="N28" s="130">
        <v>2</v>
      </c>
      <c r="O28" s="131">
        <v>1</v>
      </c>
      <c r="P28" s="133">
        <v>3</v>
      </c>
      <c r="Q28" s="134">
        <f t="shared" si="3"/>
        <v>490</v>
      </c>
      <c r="R28" s="131">
        <f t="shared" si="3"/>
        <v>244</v>
      </c>
      <c r="S28" s="135">
        <f t="shared" si="3"/>
        <v>734</v>
      </c>
      <c r="T28" s="130">
        <v>101</v>
      </c>
      <c r="U28" s="131">
        <v>26</v>
      </c>
      <c r="V28" s="133">
        <v>127</v>
      </c>
      <c r="W28" s="130">
        <v>89</v>
      </c>
      <c r="X28" s="131">
        <v>15</v>
      </c>
      <c r="Y28" s="133">
        <v>104</v>
      </c>
      <c r="Z28" s="130">
        <v>1</v>
      </c>
      <c r="AA28" s="131">
        <v>0</v>
      </c>
      <c r="AB28" s="132">
        <v>1</v>
      </c>
      <c r="AC28" s="134">
        <v>191</v>
      </c>
      <c r="AD28" s="131">
        <v>41</v>
      </c>
      <c r="AE28" s="136">
        <v>232</v>
      </c>
      <c r="AF28" s="127">
        <f t="shared" si="4"/>
        <v>681</v>
      </c>
      <c r="AG28" s="128">
        <f t="shared" si="4"/>
        <v>285</v>
      </c>
      <c r="AH28" s="129">
        <f t="shared" si="4"/>
        <v>966</v>
      </c>
    </row>
    <row r="29" spans="1:34" ht="30" customHeight="1">
      <c r="A29" s="95" t="s">
        <v>42</v>
      </c>
      <c r="B29" s="130">
        <v>7</v>
      </c>
      <c r="C29" s="131">
        <v>9</v>
      </c>
      <c r="D29" s="133">
        <v>16</v>
      </c>
      <c r="E29" s="130">
        <v>13</v>
      </c>
      <c r="F29" s="131">
        <v>7</v>
      </c>
      <c r="G29" s="133">
        <v>20</v>
      </c>
      <c r="H29" s="130">
        <v>11</v>
      </c>
      <c r="I29" s="131">
        <v>23</v>
      </c>
      <c r="J29" s="133">
        <v>34</v>
      </c>
      <c r="K29" s="130">
        <v>26</v>
      </c>
      <c r="L29" s="131">
        <v>31</v>
      </c>
      <c r="M29" s="133">
        <v>57</v>
      </c>
      <c r="N29" s="130">
        <v>0</v>
      </c>
      <c r="O29" s="131">
        <v>0</v>
      </c>
      <c r="P29" s="133">
        <v>0</v>
      </c>
      <c r="Q29" s="134">
        <f t="shared" si="3"/>
        <v>57</v>
      </c>
      <c r="R29" s="131">
        <f t="shared" si="3"/>
        <v>70</v>
      </c>
      <c r="S29" s="135">
        <f t="shared" si="3"/>
        <v>127</v>
      </c>
      <c r="T29" s="130">
        <v>0</v>
      </c>
      <c r="U29" s="131">
        <v>1</v>
      </c>
      <c r="V29" s="133">
        <v>1</v>
      </c>
      <c r="W29" s="130">
        <v>0</v>
      </c>
      <c r="X29" s="131">
        <v>2</v>
      </c>
      <c r="Y29" s="133">
        <v>2</v>
      </c>
      <c r="Z29" s="130">
        <v>0</v>
      </c>
      <c r="AA29" s="131">
        <v>0</v>
      </c>
      <c r="AB29" s="132">
        <v>0</v>
      </c>
      <c r="AC29" s="134">
        <v>0</v>
      </c>
      <c r="AD29" s="131">
        <v>3</v>
      </c>
      <c r="AE29" s="136">
        <v>3</v>
      </c>
      <c r="AF29" s="127">
        <f t="shared" si="4"/>
        <v>57</v>
      </c>
      <c r="AG29" s="128">
        <f t="shared" si="4"/>
        <v>73</v>
      </c>
      <c r="AH29" s="129">
        <f t="shared" si="4"/>
        <v>130</v>
      </c>
    </row>
    <row r="30" spans="1:34" ht="31.5" customHeight="1">
      <c r="A30" s="95" t="s">
        <v>39</v>
      </c>
      <c r="B30" s="130">
        <v>52</v>
      </c>
      <c r="C30" s="131">
        <v>28</v>
      </c>
      <c r="D30" s="133">
        <v>80</v>
      </c>
      <c r="E30" s="130">
        <v>94</v>
      </c>
      <c r="F30" s="131">
        <v>93</v>
      </c>
      <c r="G30" s="133">
        <v>187</v>
      </c>
      <c r="H30" s="130">
        <v>82</v>
      </c>
      <c r="I30" s="131">
        <v>125</v>
      </c>
      <c r="J30" s="133">
        <v>207</v>
      </c>
      <c r="K30" s="130">
        <v>151</v>
      </c>
      <c r="L30" s="131">
        <v>221</v>
      </c>
      <c r="M30" s="133">
        <v>372</v>
      </c>
      <c r="N30" s="130">
        <v>2</v>
      </c>
      <c r="O30" s="131">
        <v>0</v>
      </c>
      <c r="P30" s="133">
        <v>2</v>
      </c>
      <c r="Q30" s="134">
        <f t="shared" si="3"/>
        <v>381</v>
      </c>
      <c r="R30" s="131">
        <f t="shared" si="3"/>
        <v>467</v>
      </c>
      <c r="S30" s="135">
        <f t="shared" si="3"/>
        <v>848</v>
      </c>
      <c r="T30" s="130">
        <v>69</v>
      </c>
      <c r="U30" s="131">
        <v>45</v>
      </c>
      <c r="V30" s="133">
        <v>114</v>
      </c>
      <c r="W30" s="130">
        <v>74</v>
      </c>
      <c r="X30" s="131">
        <v>69</v>
      </c>
      <c r="Y30" s="133">
        <v>143</v>
      </c>
      <c r="Z30" s="130">
        <v>1</v>
      </c>
      <c r="AA30" s="131">
        <v>0</v>
      </c>
      <c r="AB30" s="132">
        <v>1</v>
      </c>
      <c r="AC30" s="134">
        <v>144</v>
      </c>
      <c r="AD30" s="131">
        <v>114</v>
      </c>
      <c r="AE30" s="136">
        <v>258</v>
      </c>
      <c r="AF30" s="127">
        <f t="shared" si="4"/>
        <v>525</v>
      </c>
      <c r="AG30" s="128">
        <f t="shared" si="4"/>
        <v>581</v>
      </c>
      <c r="AH30" s="129">
        <f t="shared" si="4"/>
        <v>1106</v>
      </c>
    </row>
    <row r="31" spans="1:34" ht="42.75" customHeight="1">
      <c r="A31" s="100" t="s">
        <v>8</v>
      </c>
      <c r="B31" s="130">
        <v>0</v>
      </c>
      <c r="C31" s="131">
        <v>0</v>
      </c>
      <c r="D31" s="137">
        <v>0</v>
      </c>
      <c r="E31" s="132">
        <v>0</v>
      </c>
      <c r="F31" s="131">
        <v>0</v>
      </c>
      <c r="G31" s="137">
        <v>0</v>
      </c>
      <c r="H31" s="132">
        <v>0</v>
      </c>
      <c r="I31" s="131">
        <v>0</v>
      </c>
      <c r="J31" s="132">
        <v>0</v>
      </c>
      <c r="K31" s="130">
        <v>0</v>
      </c>
      <c r="L31" s="131">
        <v>0</v>
      </c>
      <c r="M31" s="137">
        <v>0</v>
      </c>
      <c r="N31" s="132">
        <v>0</v>
      </c>
      <c r="O31" s="131">
        <v>0</v>
      </c>
      <c r="P31" s="132">
        <v>0</v>
      </c>
      <c r="Q31" s="130">
        <f t="shared" si="3"/>
        <v>0</v>
      </c>
      <c r="R31" s="131">
        <f t="shared" si="3"/>
        <v>0</v>
      </c>
      <c r="S31" s="135">
        <f t="shared" si="3"/>
        <v>0</v>
      </c>
      <c r="T31" s="130">
        <v>0</v>
      </c>
      <c r="U31" s="131">
        <v>26</v>
      </c>
      <c r="V31" s="133">
        <v>26</v>
      </c>
      <c r="W31" s="130">
        <v>0</v>
      </c>
      <c r="X31" s="131">
        <v>24</v>
      </c>
      <c r="Y31" s="133">
        <v>24</v>
      </c>
      <c r="Z31" s="130">
        <v>0</v>
      </c>
      <c r="AA31" s="131">
        <v>0</v>
      </c>
      <c r="AB31" s="133">
        <v>0</v>
      </c>
      <c r="AC31" s="134">
        <v>0</v>
      </c>
      <c r="AD31" s="131">
        <v>50</v>
      </c>
      <c r="AE31" s="136">
        <v>50</v>
      </c>
      <c r="AF31" s="127">
        <f t="shared" si="4"/>
        <v>0</v>
      </c>
      <c r="AG31" s="128">
        <f t="shared" si="4"/>
        <v>50</v>
      </c>
      <c r="AH31" s="129">
        <f t="shared" si="4"/>
        <v>50</v>
      </c>
    </row>
    <row r="32" spans="1:34" ht="59.25" customHeight="1">
      <c r="A32" s="97" t="s">
        <v>67</v>
      </c>
      <c r="B32" s="130">
        <v>0</v>
      </c>
      <c r="C32" s="131">
        <v>0</v>
      </c>
      <c r="D32" s="137">
        <v>0</v>
      </c>
      <c r="E32" s="132">
        <v>35</v>
      </c>
      <c r="F32" s="131">
        <v>7</v>
      </c>
      <c r="G32" s="132">
        <v>42</v>
      </c>
      <c r="H32" s="130">
        <v>20</v>
      </c>
      <c r="I32" s="131">
        <v>23</v>
      </c>
      <c r="J32" s="137">
        <v>43</v>
      </c>
      <c r="K32" s="132">
        <v>10</v>
      </c>
      <c r="L32" s="131">
        <v>59</v>
      </c>
      <c r="M32" s="132">
        <v>69</v>
      </c>
      <c r="N32" s="130">
        <v>6</v>
      </c>
      <c r="O32" s="131">
        <v>44</v>
      </c>
      <c r="P32" s="137">
        <v>50</v>
      </c>
      <c r="Q32" s="134">
        <f t="shared" si="3"/>
        <v>71</v>
      </c>
      <c r="R32" s="131">
        <f t="shared" si="3"/>
        <v>133</v>
      </c>
      <c r="S32" s="135">
        <f>D32+G32+J32+M32+P32</f>
        <v>204</v>
      </c>
      <c r="T32" s="130">
        <v>0</v>
      </c>
      <c r="U32" s="131">
        <v>0</v>
      </c>
      <c r="V32" s="137">
        <v>0</v>
      </c>
      <c r="W32" s="132">
        <v>0</v>
      </c>
      <c r="X32" s="131">
        <v>0</v>
      </c>
      <c r="Y32" s="132">
        <v>0</v>
      </c>
      <c r="Z32" s="130">
        <v>0</v>
      </c>
      <c r="AA32" s="131">
        <v>0</v>
      </c>
      <c r="AB32" s="132">
        <v>0</v>
      </c>
      <c r="AC32" s="134">
        <v>0</v>
      </c>
      <c r="AD32" s="131">
        <v>0</v>
      </c>
      <c r="AE32" s="136">
        <v>0</v>
      </c>
      <c r="AF32" s="127">
        <f t="shared" si="4"/>
        <v>71</v>
      </c>
      <c r="AG32" s="128">
        <f t="shared" si="4"/>
        <v>133</v>
      </c>
      <c r="AH32" s="129">
        <f t="shared" si="4"/>
        <v>204</v>
      </c>
    </row>
    <row r="33" spans="1:34" ht="40.5" customHeight="1">
      <c r="A33" s="98" t="s">
        <v>46</v>
      </c>
      <c r="B33" s="138">
        <v>1</v>
      </c>
      <c r="C33" s="141">
        <v>0</v>
      </c>
      <c r="D33" s="140">
        <v>1</v>
      </c>
      <c r="E33" s="138">
        <v>67</v>
      </c>
      <c r="F33" s="141">
        <v>16</v>
      </c>
      <c r="G33" s="140">
        <v>83</v>
      </c>
      <c r="H33" s="138">
        <v>70</v>
      </c>
      <c r="I33" s="141">
        <v>40</v>
      </c>
      <c r="J33" s="140">
        <v>110</v>
      </c>
      <c r="K33" s="138">
        <v>48</v>
      </c>
      <c r="L33" s="141">
        <v>117</v>
      </c>
      <c r="M33" s="140">
        <v>165</v>
      </c>
      <c r="N33" s="138">
        <v>30</v>
      </c>
      <c r="O33" s="141">
        <v>172</v>
      </c>
      <c r="P33" s="140">
        <v>202</v>
      </c>
      <c r="Q33" s="130">
        <f t="shared" si="3"/>
        <v>216</v>
      </c>
      <c r="R33" s="131">
        <f t="shared" si="3"/>
        <v>345</v>
      </c>
      <c r="S33" s="133">
        <f t="shared" si="3"/>
        <v>561</v>
      </c>
      <c r="T33" s="130">
        <v>1</v>
      </c>
      <c r="U33" s="131">
        <v>0</v>
      </c>
      <c r="V33" s="133">
        <v>1</v>
      </c>
      <c r="W33" s="130">
        <v>57</v>
      </c>
      <c r="X33" s="131">
        <v>6</v>
      </c>
      <c r="Y33" s="133">
        <v>63</v>
      </c>
      <c r="Z33" s="130">
        <v>52</v>
      </c>
      <c r="AA33" s="131">
        <v>12</v>
      </c>
      <c r="AB33" s="132">
        <v>64</v>
      </c>
      <c r="AC33" s="134">
        <v>110</v>
      </c>
      <c r="AD33" s="131">
        <v>18</v>
      </c>
      <c r="AE33" s="136">
        <v>128</v>
      </c>
      <c r="AF33" s="127">
        <f t="shared" si="4"/>
        <v>326</v>
      </c>
      <c r="AG33" s="128">
        <f t="shared" si="4"/>
        <v>363</v>
      </c>
      <c r="AH33" s="129">
        <f t="shared" si="4"/>
        <v>689</v>
      </c>
    </row>
    <row r="34" spans="1:34" ht="43.5" customHeight="1">
      <c r="A34" s="98" t="s">
        <v>9</v>
      </c>
      <c r="B34" s="130">
        <v>0</v>
      </c>
      <c r="C34" s="131">
        <v>0</v>
      </c>
      <c r="D34" s="137">
        <v>0</v>
      </c>
      <c r="E34" s="132">
        <v>19</v>
      </c>
      <c r="F34" s="131">
        <v>14</v>
      </c>
      <c r="G34" s="132">
        <v>33</v>
      </c>
      <c r="H34" s="130">
        <v>19</v>
      </c>
      <c r="I34" s="131">
        <v>45</v>
      </c>
      <c r="J34" s="137">
        <v>64</v>
      </c>
      <c r="K34" s="132">
        <v>21</v>
      </c>
      <c r="L34" s="131">
        <v>83</v>
      </c>
      <c r="M34" s="132">
        <v>104</v>
      </c>
      <c r="N34" s="130">
        <v>12</v>
      </c>
      <c r="O34" s="131">
        <v>92</v>
      </c>
      <c r="P34" s="137">
        <v>104</v>
      </c>
      <c r="Q34" s="134">
        <f t="shared" si="3"/>
        <v>71</v>
      </c>
      <c r="R34" s="131">
        <f t="shared" si="3"/>
        <v>234</v>
      </c>
      <c r="S34" s="135">
        <f t="shared" si="3"/>
        <v>305</v>
      </c>
      <c r="T34" s="130">
        <v>0</v>
      </c>
      <c r="U34" s="131">
        <v>0</v>
      </c>
      <c r="V34" s="133">
        <v>0</v>
      </c>
      <c r="W34" s="130">
        <v>19</v>
      </c>
      <c r="X34" s="131">
        <v>3</v>
      </c>
      <c r="Y34" s="133">
        <v>22</v>
      </c>
      <c r="Z34" s="130">
        <v>9</v>
      </c>
      <c r="AA34" s="131">
        <v>8</v>
      </c>
      <c r="AB34" s="132">
        <v>17</v>
      </c>
      <c r="AC34" s="134">
        <v>28</v>
      </c>
      <c r="AD34" s="131">
        <v>11</v>
      </c>
      <c r="AE34" s="136">
        <v>39</v>
      </c>
      <c r="AF34" s="127">
        <f t="shared" si="4"/>
        <v>99</v>
      </c>
      <c r="AG34" s="128">
        <f t="shared" si="4"/>
        <v>245</v>
      </c>
      <c r="AH34" s="129">
        <f t="shared" si="4"/>
        <v>344</v>
      </c>
    </row>
    <row r="35" spans="1:34" ht="46.5" customHeight="1" thickBot="1">
      <c r="A35" s="101" t="s">
        <v>10</v>
      </c>
      <c r="B35" s="148">
        <v>45</v>
      </c>
      <c r="C35" s="151">
        <v>16</v>
      </c>
      <c r="D35" s="152">
        <v>61</v>
      </c>
      <c r="E35" s="148">
        <v>24</v>
      </c>
      <c r="F35" s="151">
        <v>69</v>
      </c>
      <c r="G35" s="152">
        <v>93</v>
      </c>
      <c r="H35" s="148">
        <v>4</v>
      </c>
      <c r="I35" s="151">
        <v>138</v>
      </c>
      <c r="J35" s="152">
        <v>142</v>
      </c>
      <c r="K35" s="148">
        <v>0</v>
      </c>
      <c r="L35" s="151">
        <v>224</v>
      </c>
      <c r="M35" s="152">
        <v>224</v>
      </c>
      <c r="N35" s="148">
        <v>0</v>
      </c>
      <c r="O35" s="151">
        <v>3</v>
      </c>
      <c r="P35" s="152">
        <v>3</v>
      </c>
      <c r="Q35" s="145">
        <f>B35+E35+H35+K35+N35</f>
        <v>73</v>
      </c>
      <c r="R35" s="146">
        <f>C35+F35+I35+L35+O35</f>
        <v>450</v>
      </c>
      <c r="S35" s="147">
        <f t="shared" si="3"/>
        <v>523</v>
      </c>
      <c r="T35" s="138">
        <v>28</v>
      </c>
      <c r="U35" s="146">
        <v>41</v>
      </c>
      <c r="V35" s="140">
        <v>69</v>
      </c>
      <c r="W35" s="138">
        <v>4</v>
      </c>
      <c r="X35" s="146">
        <v>78</v>
      </c>
      <c r="Y35" s="140">
        <v>82</v>
      </c>
      <c r="Z35" s="138">
        <v>0</v>
      </c>
      <c r="AA35" s="146">
        <v>0</v>
      </c>
      <c r="AB35" s="139">
        <v>0</v>
      </c>
      <c r="AC35" s="145">
        <v>32</v>
      </c>
      <c r="AD35" s="146">
        <v>119</v>
      </c>
      <c r="AE35" s="153">
        <v>151</v>
      </c>
      <c r="AF35" s="148">
        <f t="shared" si="4"/>
        <v>105</v>
      </c>
      <c r="AG35" s="128">
        <f t="shared" si="4"/>
        <v>569</v>
      </c>
      <c r="AH35" s="150">
        <f t="shared" si="4"/>
        <v>674</v>
      </c>
    </row>
    <row r="36" spans="1:34" ht="36" customHeight="1" thickBot="1">
      <c r="A36" s="60" t="s">
        <v>58</v>
      </c>
      <c r="B36" s="70">
        <f aca="true" t="shared" si="5" ref="B36:AE36">SUM(B26:B35)</f>
        <v>343</v>
      </c>
      <c r="C36" s="70">
        <f t="shared" si="5"/>
        <v>200</v>
      </c>
      <c r="D36" s="70">
        <f t="shared" si="5"/>
        <v>543</v>
      </c>
      <c r="E36" s="70">
        <f t="shared" si="5"/>
        <v>509</v>
      </c>
      <c r="F36" s="70">
        <f t="shared" si="5"/>
        <v>512</v>
      </c>
      <c r="G36" s="70">
        <f t="shared" si="5"/>
        <v>1021</v>
      </c>
      <c r="H36" s="70">
        <f t="shared" si="5"/>
        <v>549</v>
      </c>
      <c r="I36" s="70">
        <f t="shared" si="5"/>
        <v>836</v>
      </c>
      <c r="J36" s="70">
        <f t="shared" si="5"/>
        <v>1385</v>
      </c>
      <c r="K36" s="70">
        <f t="shared" si="5"/>
        <v>641</v>
      </c>
      <c r="L36" s="70">
        <f t="shared" si="5"/>
        <v>1433</v>
      </c>
      <c r="M36" s="70">
        <f t="shared" si="5"/>
        <v>2074</v>
      </c>
      <c r="N36" s="70">
        <f t="shared" si="5"/>
        <v>52</v>
      </c>
      <c r="O36" s="70">
        <f t="shared" si="5"/>
        <v>315</v>
      </c>
      <c r="P36" s="70">
        <f t="shared" si="5"/>
        <v>367</v>
      </c>
      <c r="Q36" s="61">
        <f t="shared" si="5"/>
        <v>2094</v>
      </c>
      <c r="R36" s="61">
        <f t="shared" si="5"/>
        <v>3296</v>
      </c>
      <c r="S36" s="61">
        <f t="shared" si="5"/>
        <v>5390</v>
      </c>
      <c r="T36" s="70">
        <f t="shared" si="5"/>
        <v>325</v>
      </c>
      <c r="U36" s="70">
        <f t="shared" si="5"/>
        <v>255</v>
      </c>
      <c r="V36" s="70">
        <f t="shared" si="5"/>
        <v>580</v>
      </c>
      <c r="W36" s="70">
        <f t="shared" si="5"/>
        <v>340</v>
      </c>
      <c r="X36" s="70">
        <f t="shared" si="5"/>
        <v>312</v>
      </c>
      <c r="Y36" s="71">
        <f t="shared" si="5"/>
        <v>652</v>
      </c>
      <c r="Z36" s="70">
        <f t="shared" si="5"/>
        <v>63</v>
      </c>
      <c r="AA36" s="70">
        <f t="shared" si="5"/>
        <v>20</v>
      </c>
      <c r="AB36" s="72">
        <f t="shared" si="5"/>
        <v>83</v>
      </c>
      <c r="AC36" s="72">
        <f t="shared" si="5"/>
        <v>728</v>
      </c>
      <c r="AD36" s="72">
        <f t="shared" si="5"/>
        <v>587</v>
      </c>
      <c r="AE36" s="72">
        <f t="shared" si="5"/>
        <v>1315</v>
      </c>
      <c r="AF36" s="71">
        <f>Q36+AC36</f>
        <v>2822</v>
      </c>
      <c r="AG36" s="74">
        <f>R36+AD36</f>
        <v>3883</v>
      </c>
      <c r="AH36" s="75">
        <f>S36+AE36</f>
        <v>6705</v>
      </c>
    </row>
    <row r="37" spans="1:36" ht="43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3"/>
      <c r="R37" s="23"/>
      <c r="S37" s="23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4"/>
      <c r="AG37" s="24"/>
      <c r="AH37" s="24"/>
      <c r="AI37" s="7"/>
      <c r="AJ37" s="7"/>
    </row>
    <row r="38" spans="1:22" ht="37.5" customHeight="1" thickBot="1">
      <c r="A38" s="303" t="s">
        <v>69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</row>
    <row r="39" spans="1:27" ht="27" customHeight="1" thickBot="1">
      <c r="A39" s="304" t="s">
        <v>64</v>
      </c>
      <c r="B39" s="79" t="s">
        <v>13</v>
      </c>
      <c r="C39" s="80"/>
      <c r="D39" s="81"/>
      <c r="E39" s="79" t="s">
        <v>14</v>
      </c>
      <c r="F39" s="80"/>
      <c r="G39" s="81"/>
      <c r="H39" s="79" t="s">
        <v>15</v>
      </c>
      <c r="I39" s="80"/>
      <c r="J39" s="81"/>
      <c r="K39" s="79" t="s">
        <v>16</v>
      </c>
      <c r="L39" s="80"/>
      <c r="M39" s="81"/>
      <c r="N39" s="79" t="s">
        <v>17</v>
      </c>
      <c r="O39" s="80"/>
      <c r="P39" s="81"/>
      <c r="Q39" s="79" t="s">
        <v>18</v>
      </c>
      <c r="R39" s="80"/>
      <c r="S39" s="81"/>
      <c r="T39" s="306" t="s">
        <v>4</v>
      </c>
      <c r="U39" s="307"/>
      <c r="V39" s="308"/>
      <c r="W39" s="10"/>
      <c r="X39" s="10"/>
      <c r="Y39" s="10"/>
      <c r="Z39" s="10"/>
      <c r="AA39" s="10"/>
    </row>
    <row r="40" spans="1:27" ht="25.5" customHeight="1" thickBot="1">
      <c r="A40" s="305"/>
      <c r="B40" s="82"/>
      <c r="C40" s="83"/>
      <c r="D40" s="84"/>
      <c r="E40" s="82"/>
      <c r="F40" s="83"/>
      <c r="G40" s="84"/>
      <c r="H40" s="82"/>
      <c r="I40" s="83"/>
      <c r="J40" s="84"/>
      <c r="K40" s="82"/>
      <c r="L40" s="83"/>
      <c r="M40" s="84"/>
      <c r="N40" s="82"/>
      <c r="O40" s="83"/>
      <c r="P40" s="84"/>
      <c r="Q40" s="82"/>
      <c r="R40" s="83"/>
      <c r="S40" s="84"/>
      <c r="T40" s="309" t="s">
        <v>19</v>
      </c>
      <c r="U40" s="310"/>
      <c r="V40" s="311"/>
      <c r="W40" s="11"/>
      <c r="X40" s="11"/>
      <c r="Y40" s="11"/>
      <c r="Z40" s="11"/>
      <c r="AA40" s="11"/>
    </row>
    <row r="41" spans="1:27" ht="87.75" customHeight="1" thickBot="1">
      <c r="A41" s="305"/>
      <c r="B41" s="15" t="s">
        <v>47</v>
      </c>
      <c r="C41" s="14" t="s">
        <v>48</v>
      </c>
      <c r="D41" s="6" t="s">
        <v>4</v>
      </c>
      <c r="E41" s="15" t="s">
        <v>47</v>
      </c>
      <c r="F41" s="14" t="s">
        <v>48</v>
      </c>
      <c r="G41" s="6" t="s">
        <v>4</v>
      </c>
      <c r="H41" s="15" t="s">
        <v>47</v>
      </c>
      <c r="I41" s="14" t="s">
        <v>48</v>
      </c>
      <c r="J41" s="6" t="s">
        <v>4</v>
      </c>
      <c r="K41" s="15" t="s">
        <v>47</v>
      </c>
      <c r="L41" s="14" t="s">
        <v>48</v>
      </c>
      <c r="M41" s="6" t="s">
        <v>4</v>
      </c>
      <c r="N41" s="15" t="s">
        <v>47</v>
      </c>
      <c r="O41" s="14" t="s">
        <v>48</v>
      </c>
      <c r="P41" s="6" t="s">
        <v>4</v>
      </c>
      <c r="Q41" s="15" t="s">
        <v>47</v>
      </c>
      <c r="R41" s="14" t="s">
        <v>48</v>
      </c>
      <c r="S41" s="6" t="s">
        <v>4</v>
      </c>
      <c r="T41" s="15" t="s">
        <v>47</v>
      </c>
      <c r="U41" s="14" t="s">
        <v>48</v>
      </c>
      <c r="V41" s="6" t="s">
        <v>4</v>
      </c>
      <c r="W41" s="12"/>
      <c r="X41" s="12"/>
      <c r="Y41" s="12"/>
      <c r="Z41" s="12"/>
      <c r="AA41" s="12"/>
    </row>
    <row r="42" spans="1:27" ht="28.5" customHeight="1">
      <c r="A42" s="107" t="s">
        <v>5</v>
      </c>
      <c r="B42" s="126">
        <v>21</v>
      </c>
      <c r="C42" s="122">
        <v>1</v>
      </c>
      <c r="D42" s="154">
        <v>22</v>
      </c>
      <c r="E42" s="126">
        <v>21</v>
      </c>
      <c r="F42" s="122">
        <v>1</v>
      </c>
      <c r="G42" s="125">
        <v>22</v>
      </c>
      <c r="H42" s="124">
        <v>21</v>
      </c>
      <c r="I42" s="122">
        <v>2</v>
      </c>
      <c r="J42" s="154">
        <v>23</v>
      </c>
      <c r="K42" s="126">
        <v>36</v>
      </c>
      <c r="L42" s="122">
        <v>0</v>
      </c>
      <c r="M42" s="125">
        <v>36</v>
      </c>
      <c r="N42" s="124">
        <v>0</v>
      </c>
      <c r="O42" s="122">
        <v>0</v>
      </c>
      <c r="P42" s="154">
        <v>0</v>
      </c>
      <c r="Q42" s="126">
        <v>0</v>
      </c>
      <c r="R42" s="122">
        <v>0</v>
      </c>
      <c r="S42" s="125">
        <v>0</v>
      </c>
      <c r="T42" s="126">
        <f aca="true" t="shared" si="6" ref="T42:V45">B42+E42+K42+H42+N42+Q42</f>
        <v>99</v>
      </c>
      <c r="U42" s="122">
        <f t="shared" si="6"/>
        <v>4</v>
      </c>
      <c r="V42" s="125">
        <f t="shared" si="6"/>
        <v>103</v>
      </c>
      <c r="W42" s="85"/>
      <c r="X42" s="85"/>
      <c r="Y42" s="85"/>
      <c r="Z42" s="85"/>
      <c r="AA42" s="85"/>
    </row>
    <row r="43" spans="1:27" ht="42" customHeight="1">
      <c r="A43" s="108" t="s">
        <v>8</v>
      </c>
      <c r="B43" s="134">
        <v>490</v>
      </c>
      <c r="C43" s="131">
        <v>404</v>
      </c>
      <c r="D43" s="136">
        <v>894</v>
      </c>
      <c r="E43" s="134">
        <v>474</v>
      </c>
      <c r="F43" s="131">
        <v>383</v>
      </c>
      <c r="G43" s="135">
        <v>857</v>
      </c>
      <c r="H43" s="133">
        <v>432</v>
      </c>
      <c r="I43" s="131">
        <v>444</v>
      </c>
      <c r="J43" s="136">
        <v>876</v>
      </c>
      <c r="K43" s="134">
        <v>444</v>
      </c>
      <c r="L43" s="131">
        <v>347</v>
      </c>
      <c r="M43" s="135">
        <v>791</v>
      </c>
      <c r="N43" s="133">
        <v>219</v>
      </c>
      <c r="O43" s="131">
        <v>239</v>
      </c>
      <c r="P43" s="136">
        <v>458</v>
      </c>
      <c r="Q43" s="134">
        <v>140</v>
      </c>
      <c r="R43" s="131">
        <v>225</v>
      </c>
      <c r="S43" s="135">
        <v>365</v>
      </c>
      <c r="T43" s="131">
        <f>B43+E43+K43+H43+N43+Q43</f>
        <v>2199</v>
      </c>
      <c r="U43" s="131">
        <f>C43+F43+L43+I43+O43+R43</f>
        <v>2042</v>
      </c>
      <c r="V43" s="135">
        <f>D43+G43+M43+J43+P43+S43</f>
        <v>4241</v>
      </c>
      <c r="W43" s="85"/>
      <c r="X43" s="85"/>
      <c r="Y43" s="85"/>
      <c r="Z43" s="85"/>
      <c r="AA43" s="85"/>
    </row>
    <row r="44" spans="1:27" ht="39" customHeight="1">
      <c r="A44" s="109" t="s">
        <v>51</v>
      </c>
      <c r="B44" s="134">
        <v>1</v>
      </c>
      <c r="C44" s="131">
        <v>0</v>
      </c>
      <c r="D44" s="136">
        <v>1</v>
      </c>
      <c r="E44" s="134">
        <v>29</v>
      </c>
      <c r="F44" s="131">
        <v>1</v>
      </c>
      <c r="G44" s="135">
        <v>30</v>
      </c>
      <c r="H44" s="133">
        <v>24</v>
      </c>
      <c r="I44" s="131">
        <v>0</v>
      </c>
      <c r="J44" s="136">
        <v>24</v>
      </c>
      <c r="K44" s="134">
        <v>18</v>
      </c>
      <c r="L44" s="131">
        <v>0</v>
      </c>
      <c r="M44" s="135">
        <v>18</v>
      </c>
      <c r="N44" s="133">
        <v>19</v>
      </c>
      <c r="O44" s="131">
        <v>0</v>
      </c>
      <c r="P44" s="136">
        <v>19</v>
      </c>
      <c r="Q44" s="134">
        <v>0</v>
      </c>
      <c r="R44" s="131">
        <v>0</v>
      </c>
      <c r="S44" s="135">
        <v>0</v>
      </c>
      <c r="T44" s="134">
        <f t="shared" si="6"/>
        <v>91</v>
      </c>
      <c r="U44" s="131">
        <f t="shared" si="6"/>
        <v>1</v>
      </c>
      <c r="V44" s="135">
        <f t="shared" si="6"/>
        <v>92</v>
      </c>
      <c r="W44" s="85"/>
      <c r="X44" s="85"/>
      <c r="Y44" s="85"/>
      <c r="Z44" s="85"/>
      <c r="AA44" s="85"/>
    </row>
    <row r="45" spans="1:27" ht="44.25" customHeight="1" thickBot="1">
      <c r="A45" s="96" t="s">
        <v>7</v>
      </c>
      <c r="B45" s="145">
        <v>85</v>
      </c>
      <c r="C45" s="146">
        <v>1</v>
      </c>
      <c r="D45" s="153">
        <v>86</v>
      </c>
      <c r="E45" s="145">
        <v>64</v>
      </c>
      <c r="F45" s="146">
        <v>7</v>
      </c>
      <c r="G45" s="147">
        <v>71</v>
      </c>
      <c r="H45" s="155">
        <v>44</v>
      </c>
      <c r="I45" s="146">
        <v>13</v>
      </c>
      <c r="J45" s="153">
        <v>57</v>
      </c>
      <c r="K45" s="145">
        <v>72</v>
      </c>
      <c r="L45" s="146">
        <v>17</v>
      </c>
      <c r="M45" s="147">
        <v>89</v>
      </c>
      <c r="N45" s="155">
        <v>4</v>
      </c>
      <c r="O45" s="146">
        <v>0</v>
      </c>
      <c r="P45" s="153">
        <v>4</v>
      </c>
      <c r="Q45" s="145">
        <v>0</v>
      </c>
      <c r="R45" s="146">
        <v>0</v>
      </c>
      <c r="S45" s="142">
        <v>0</v>
      </c>
      <c r="T45" s="144">
        <f t="shared" si="6"/>
        <v>269</v>
      </c>
      <c r="U45" s="131">
        <f t="shared" si="6"/>
        <v>38</v>
      </c>
      <c r="V45" s="142">
        <f t="shared" si="6"/>
        <v>307</v>
      </c>
      <c r="W45" s="85"/>
      <c r="X45" s="85"/>
      <c r="Y45" s="85"/>
      <c r="Z45" s="85"/>
      <c r="AA45" s="85"/>
    </row>
    <row r="46" spans="1:28" ht="30.75" customHeight="1" thickBot="1">
      <c r="A46" s="60" t="s">
        <v>58</v>
      </c>
      <c r="B46" s="61">
        <f aca="true" t="shared" si="7" ref="B46:V46">SUM(B42:B45)</f>
        <v>597</v>
      </c>
      <c r="C46" s="62">
        <f t="shared" si="7"/>
        <v>406</v>
      </c>
      <c r="D46" s="63">
        <f t="shared" si="7"/>
        <v>1003</v>
      </c>
      <c r="E46" s="61">
        <f t="shared" si="7"/>
        <v>588</v>
      </c>
      <c r="F46" s="62">
        <f t="shared" si="7"/>
        <v>392</v>
      </c>
      <c r="G46" s="64">
        <f t="shared" si="7"/>
        <v>980</v>
      </c>
      <c r="H46" s="65">
        <f t="shared" si="7"/>
        <v>521</v>
      </c>
      <c r="I46" s="62">
        <f t="shared" si="7"/>
        <v>459</v>
      </c>
      <c r="J46" s="63">
        <f t="shared" si="7"/>
        <v>980</v>
      </c>
      <c r="K46" s="61">
        <f t="shared" si="7"/>
        <v>570</v>
      </c>
      <c r="L46" s="61">
        <f t="shared" si="7"/>
        <v>364</v>
      </c>
      <c r="M46" s="64">
        <f t="shared" si="7"/>
        <v>934</v>
      </c>
      <c r="N46" s="65">
        <f t="shared" si="7"/>
        <v>242</v>
      </c>
      <c r="O46" s="62">
        <f t="shared" si="7"/>
        <v>239</v>
      </c>
      <c r="P46" s="63">
        <f t="shared" si="7"/>
        <v>481</v>
      </c>
      <c r="Q46" s="61">
        <f t="shared" si="7"/>
        <v>140</v>
      </c>
      <c r="R46" s="62">
        <f t="shared" si="7"/>
        <v>225</v>
      </c>
      <c r="S46" s="75">
        <f t="shared" si="7"/>
        <v>365</v>
      </c>
      <c r="T46" s="70">
        <f t="shared" si="7"/>
        <v>2658</v>
      </c>
      <c r="U46" s="74">
        <f t="shared" si="7"/>
        <v>2085</v>
      </c>
      <c r="V46" s="75">
        <f t="shared" si="7"/>
        <v>4743</v>
      </c>
      <c r="W46" s="86"/>
      <c r="X46" s="86"/>
      <c r="Y46" s="86"/>
      <c r="Z46" s="85"/>
      <c r="AA46" s="85"/>
      <c r="AB46" s="7"/>
    </row>
    <row r="47" spans="1:28" ht="34.5" customHeight="1" thickBot="1">
      <c r="A47" s="312" t="s">
        <v>70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86"/>
      <c r="X47" s="86"/>
      <c r="Y47" s="86"/>
      <c r="Z47" s="85"/>
      <c r="AA47" s="85"/>
      <c r="AB47" s="7"/>
    </row>
    <row r="48" spans="1:28" ht="31.5" customHeight="1" thickBot="1">
      <c r="A48" s="17" t="s">
        <v>57</v>
      </c>
      <c r="B48" s="79" t="s">
        <v>13</v>
      </c>
      <c r="C48" s="80"/>
      <c r="D48" s="81"/>
      <c r="E48" s="79" t="s">
        <v>14</v>
      </c>
      <c r="F48" s="80"/>
      <c r="G48" s="81"/>
      <c r="H48" s="79" t="s">
        <v>15</v>
      </c>
      <c r="I48" s="80"/>
      <c r="J48" s="81"/>
      <c r="K48" s="79" t="s">
        <v>16</v>
      </c>
      <c r="L48" s="80"/>
      <c r="M48" s="81"/>
      <c r="N48" s="79" t="s">
        <v>17</v>
      </c>
      <c r="O48" s="80"/>
      <c r="P48" s="81"/>
      <c r="Q48" s="79" t="s">
        <v>18</v>
      </c>
      <c r="R48" s="80"/>
      <c r="S48" s="81"/>
      <c r="T48" s="306" t="s">
        <v>4</v>
      </c>
      <c r="U48" s="307"/>
      <c r="V48" s="308"/>
      <c r="W48" s="86"/>
      <c r="X48" s="86"/>
      <c r="Y48" s="86"/>
      <c r="Z48" s="85"/>
      <c r="AA48" s="85"/>
      <c r="AB48" s="7"/>
    </row>
    <row r="49" spans="1:28" ht="87.75" customHeight="1" thickBot="1">
      <c r="A49" s="18"/>
      <c r="B49" s="15" t="s">
        <v>47</v>
      </c>
      <c r="C49" s="14" t="s">
        <v>48</v>
      </c>
      <c r="D49" s="6" t="s">
        <v>4</v>
      </c>
      <c r="E49" s="15" t="s">
        <v>47</v>
      </c>
      <c r="F49" s="14" t="s">
        <v>48</v>
      </c>
      <c r="G49" s="6" t="s">
        <v>4</v>
      </c>
      <c r="H49" s="15" t="s">
        <v>47</v>
      </c>
      <c r="I49" s="14" t="s">
        <v>48</v>
      </c>
      <c r="J49" s="6" t="s">
        <v>4</v>
      </c>
      <c r="K49" s="15" t="s">
        <v>47</v>
      </c>
      <c r="L49" s="14" t="s">
        <v>48</v>
      </c>
      <c r="M49" s="6" t="s">
        <v>4</v>
      </c>
      <c r="N49" s="15" t="s">
        <v>47</v>
      </c>
      <c r="O49" s="14" t="s">
        <v>48</v>
      </c>
      <c r="P49" s="6" t="s">
        <v>4</v>
      </c>
      <c r="Q49" s="15" t="s">
        <v>47</v>
      </c>
      <c r="R49" s="14" t="s">
        <v>48</v>
      </c>
      <c r="S49" s="6" t="s">
        <v>4</v>
      </c>
      <c r="T49" s="15" t="s">
        <v>47</v>
      </c>
      <c r="U49" s="14" t="s">
        <v>48</v>
      </c>
      <c r="V49" s="6" t="s">
        <v>4</v>
      </c>
      <c r="W49" s="86"/>
      <c r="X49" s="86"/>
      <c r="Y49" s="86"/>
      <c r="Z49" s="85"/>
      <c r="AA49" s="85"/>
      <c r="AB49" s="7"/>
    </row>
    <row r="50" spans="1:31" ht="42" customHeight="1" thickBot="1">
      <c r="A50" s="110" t="s">
        <v>51</v>
      </c>
      <c r="B50" s="332">
        <v>0</v>
      </c>
      <c r="C50" s="333">
        <v>0</v>
      </c>
      <c r="D50" s="334">
        <v>0</v>
      </c>
      <c r="E50" s="332">
        <v>4</v>
      </c>
      <c r="F50" s="333">
        <v>0</v>
      </c>
      <c r="G50" s="334">
        <v>4</v>
      </c>
      <c r="H50" s="332">
        <v>0</v>
      </c>
      <c r="I50" s="333">
        <v>3</v>
      </c>
      <c r="J50" s="335">
        <v>3</v>
      </c>
      <c r="K50" s="336">
        <v>2</v>
      </c>
      <c r="L50" s="333">
        <v>2</v>
      </c>
      <c r="M50" s="334">
        <v>4</v>
      </c>
      <c r="N50" s="332">
        <v>4</v>
      </c>
      <c r="O50" s="333">
        <v>3</v>
      </c>
      <c r="P50" s="334">
        <v>7</v>
      </c>
      <c r="Q50" s="332">
        <v>0</v>
      </c>
      <c r="R50" s="333">
        <v>0</v>
      </c>
      <c r="S50" s="335">
        <v>0</v>
      </c>
      <c r="T50" s="332">
        <f>B50+E50+K50+H50+N50+Q50</f>
        <v>10</v>
      </c>
      <c r="U50" s="333">
        <f>C50+F50+L50+I50+O50+R50</f>
        <v>8</v>
      </c>
      <c r="V50" s="335">
        <f>D50+G50+M50+J50+P50+S50</f>
        <v>18</v>
      </c>
      <c r="W50" s="87"/>
      <c r="X50" s="87"/>
      <c r="Y50" s="87"/>
      <c r="Z50" s="88"/>
      <c r="AA50" s="88"/>
      <c r="AB50" s="89"/>
      <c r="AC50" s="90"/>
      <c r="AD50" s="90"/>
      <c r="AE50" s="90"/>
    </row>
    <row r="51" spans="1:31" ht="30" customHeight="1" thickBot="1">
      <c r="A51" s="60" t="s">
        <v>58</v>
      </c>
      <c r="B51" s="61">
        <f aca="true" t="shared" si="8" ref="B51:V51">SUM(B50:B50)</f>
        <v>0</v>
      </c>
      <c r="C51" s="62">
        <f t="shared" si="8"/>
        <v>0</v>
      </c>
      <c r="D51" s="63">
        <f t="shared" si="8"/>
        <v>0</v>
      </c>
      <c r="E51" s="61">
        <f t="shared" si="8"/>
        <v>4</v>
      </c>
      <c r="F51" s="62">
        <f t="shared" si="8"/>
        <v>0</v>
      </c>
      <c r="G51" s="64">
        <f t="shared" si="8"/>
        <v>4</v>
      </c>
      <c r="H51" s="65">
        <f t="shared" si="8"/>
        <v>0</v>
      </c>
      <c r="I51" s="62">
        <f t="shared" si="8"/>
        <v>3</v>
      </c>
      <c r="J51" s="63">
        <f t="shared" si="8"/>
        <v>3</v>
      </c>
      <c r="K51" s="61">
        <f t="shared" si="8"/>
        <v>2</v>
      </c>
      <c r="L51" s="62">
        <f t="shared" si="8"/>
        <v>2</v>
      </c>
      <c r="M51" s="64">
        <f t="shared" si="8"/>
        <v>4</v>
      </c>
      <c r="N51" s="65">
        <f t="shared" si="8"/>
        <v>4</v>
      </c>
      <c r="O51" s="62">
        <f t="shared" si="8"/>
        <v>3</v>
      </c>
      <c r="P51" s="63">
        <f t="shared" si="8"/>
        <v>7</v>
      </c>
      <c r="Q51" s="61">
        <f t="shared" si="8"/>
        <v>0</v>
      </c>
      <c r="R51" s="62">
        <f t="shared" si="8"/>
        <v>0</v>
      </c>
      <c r="S51" s="64">
        <f t="shared" si="8"/>
        <v>0</v>
      </c>
      <c r="T51" s="65">
        <f t="shared" si="8"/>
        <v>10</v>
      </c>
      <c r="U51" s="62">
        <f t="shared" si="8"/>
        <v>8</v>
      </c>
      <c r="V51" s="64">
        <f t="shared" si="8"/>
        <v>18</v>
      </c>
      <c r="W51" s="91"/>
      <c r="X51" s="91"/>
      <c r="Y51" s="91"/>
      <c r="Z51" s="91"/>
      <c r="AA51" s="91"/>
      <c r="AB51" s="89"/>
      <c r="AC51" s="90"/>
      <c r="AD51" s="90"/>
      <c r="AE51" s="90"/>
    </row>
    <row r="52" spans="1:31" ht="9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ht="18.75" customHeight="1">
      <c r="A53" s="284" t="s">
        <v>72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90"/>
      <c r="AD53" s="90"/>
      <c r="AE53" s="90"/>
    </row>
    <row r="54" spans="1:31" ht="18.75" customHeight="1" thickBo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ht="19.5" customHeight="1" thickBot="1">
      <c r="A55" s="285" t="s">
        <v>57</v>
      </c>
      <c r="B55" s="288" t="s">
        <v>13</v>
      </c>
      <c r="C55" s="289"/>
      <c r="D55" s="290"/>
      <c r="E55" s="294" t="s">
        <v>14</v>
      </c>
      <c r="F55" s="295"/>
      <c r="G55" s="296"/>
      <c r="H55" s="294" t="s">
        <v>15</v>
      </c>
      <c r="I55" s="295"/>
      <c r="J55" s="296"/>
      <c r="K55" s="294" t="s">
        <v>16</v>
      </c>
      <c r="L55" s="295"/>
      <c r="M55" s="296"/>
      <c r="N55" s="294">
        <v>5</v>
      </c>
      <c r="O55" s="295"/>
      <c r="P55" s="296"/>
      <c r="Q55" s="298" t="s">
        <v>23</v>
      </c>
      <c r="R55" s="299"/>
      <c r="S55" s="300"/>
      <c r="T55" s="302" t="s">
        <v>20</v>
      </c>
      <c r="U55" s="272"/>
      <c r="V55" s="273"/>
      <c r="W55" s="271" t="s">
        <v>21</v>
      </c>
      <c r="X55" s="272"/>
      <c r="Y55" s="273"/>
      <c r="Z55" s="271" t="s">
        <v>22</v>
      </c>
      <c r="AA55" s="272"/>
      <c r="AB55" s="273"/>
      <c r="AC55" s="274" t="s">
        <v>24</v>
      </c>
      <c r="AD55" s="275"/>
      <c r="AE55" s="276"/>
    </row>
    <row r="56" spans="1:31" ht="19.5" customHeight="1" thickBot="1">
      <c r="A56" s="286"/>
      <c r="B56" s="291"/>
      <c r="C56" s="292"/>
      <c r="D56" s="293"/>
      <c r="E56" s="297"/>
      <c r="F56" s="292"/>
      <c r="G56" s="293"/>
      <c r="H56" s="297"/>
      <c r="I56" s="292"/>
      <c r="J56" s="293"/>
      <c r="K56" s="297"/>
      <c r="L56" s="292"/>
      <c r="M56" s="293"/>
      <c r="N56" s="297"/>
      <c r="O56" s="292"/>
      <c r="P56" s="293"/>
      <c r="Q56" s="301"/>
      <c r="R56" s="278"/>
      <c r="S56" s="279"/>
      <c r="T56" s="280" t="s">
        <v>3</v>
      </c>
      <c r="U56" s="281"/>
      <c r="V56" s="282"/>
      <c r="W56" s="283" t="s">
        <v>3</v>
      </c>
      <c r="X56" s="281"/>
      <c r="Y56" s="282"/>
      <c r="Z56" s="283" t="s">
        <v>3</v>
      </c>
      <c r="AA56" s="281"/>
      <c r="AB56" s="282"/>
      <c r="AC56" s="277"/>
      <c r="AD56" s="278"/>
      <c r="AE56" s="279"/>
    </row>
    <row r="57" spans="1:31" ht="84.75" customHeight="1" thickBot="1">
      <c r="A57" s="287"/>
      <c r="B57" s="15" t="s">
        <v>47</v>
      </c>
      <c r="C57" s="14" t="s">
        <v>48</v>
      </c>
      <c r="D57" s="6" t="s">
        <v>4</v>
      </c>
      <c r="E57" s="15" t="s">
        <v>47</v>
      </c>
      <c r="F57" s="14" t="s">
        <v>48</v>
      </c>
      <c r="G57" s="6" t="s">
        <v>4</v>
      </c>
      <c r="H57" s="15" t="s">
        <v>47</v>
      </c>
      <c r="I57" s="14" t="s">
        <v>48</v>
      </c>
      <c r="J57" s="6" t="s">
        <v>4</v>
      </c>
      <c r="K57" s="15" t="s">
        <v>47</v>
      </c>
      <c r="L57" s="14" t="s">
        <v>48</v>
      </c>
      <c r="M57" s="6" t="s">
        <v>4</v>
      </c>
      <c r="N57" s="15" t="s">
        <v>47</v>
      </c>
      <c r="O57" s="14" t="s">
        <v>48</v>
      </c>
      <c r="P57" s="6" t="s">
        <v>4</v>
      </c>
      <c r="Q57" s="15" t="s">
        <v>47</v>
      </c>
      <c r="R57" s="14" t="s">
        <v>48</v>
      </c>
      <c r="S57" s="6" t="s">
        <v>4</v>
      </c>
      <c r="T57" s="15" t="s">
        <v>47</v>
      </c>
      <c r="U57" s="14" t="s">
        <v>48</v>
      </c>
      <c r="V57" s="6" t="s">
        <v>4</v>
      </c>
      <c r="W57" s="15" t="s">
        <v>47</v>
      </c>
      <c r="X57" s="14" t="s">
        <v>48</v>
      </c>
      <c r="Y57" s="6" t="s">
        <v>4</v>
      </c>
      <c r="Z57" s="15" t="s">
        <v>47</v>
      </c>
      <c r="AA57" s="14" t="s">
        <v>48</v>
      </c>
      <c r="AB57" s="6" t="s">
        <v>4</v>
      </c>
      <c r="AC57" s="15" t="s">
        <v>47</v>
      </c>
      <c r="AD57" s="14" t="s">
        <v>48</v>
      </c>
      <c r="AE57" s="6" t="s">
        <v>4</v>
      </c>
    </row>
    <row r="58" spans="1:31" ht="33.75" customHeight="1">
      <c r="A58" s="96" t="s">
        <v>5</v>
      </c>
      <c r="B58" s="126">
        <v>18</v>
      </c>
      <c r="C58" s="122">
        <v>12</v>
      </c>
      <c r="D58" s="125">
        <v>30</v>
      </c>
      <c r="E58" s="126">
        <v>35</v>
      </c>
      <c r="F58" s="122">
        <v>12</v>
      </c>
      <c r="G58" s="154">
        <v>47</v>
      </c>
      <c r="H58" s="126">
        <v>20</v>
      </c>
      <c r="I58" s="122">
        <v>17</v>
      </c>
      <c r="J58" s="125">
        <v>37</v>
      </c>
      <c r="K58" s="124">
        <v>0</v>
      </c>
      <c r="L58" s="122">
        <v>0</v>
      </c>
      <c r="M58" s="125">
        <v>0</v>
      </c>
      <c r="N58" s="124">
        <v>0</v>
      </c>
      <c r="O58" s="122">
        <v>0</v>
      </c>
      <c r="P58" s="154">
        <v>0</v>
      </c>
      <c r="Q58" s="121">
        <f>B58+E58+H58+K58+N58</f>
        <v>73</v>
      </c>
      <c r="R58" s="122">
        <f aca="true" t="shared" si="9" ref="R58:S60">C58+F58+I58+L58+O58</f>
        <v>41</v>
      </c>
      <c r="S58" s="337">
        <f t="shared" si="9"/>
        <v>114</v>
      </c>
      <c r="T58" s="126">
        <v>10</v>
      </c>
      <c r="U58" s="122">
        <v>6</v>
      </c>
      <c r="V58" s="125">
        <v>16</v>
      </c>
      <c r="W58" s="126">
        <v>15</v>
      </c>
      <c r="X58" s="122">
        <v>6</v>
      </c>
      <c r="Y58" s="125">
        <v>21</v>
      </c>
      <c r="Z58" s="126">
        <v>0</v>
      </c>
      <c r="AA58" s="122">
        <v>0</v>
      </c>
      <c r="AB58" s="125">
        <v>0</v>
      </c>
      <c r="AC58" s="126">
        <f aca="true" t="shared" si="10" ref="AC58:AE60">Q58+T58+W58+Z58</f>
        <v>98</v>
      </c>
      <c r="AD58" s="122">
        <f t="shared" si="10"/>
        <v>53</v>
      </c>
      <c r="AE58" s="125">
        <f t="shared" si="10"/>
        <v>151</v>
      </c>
    </row>
    <row r="59" spans="1:31" ht="39.75" customHeight="1">
      <c r="A59" s="111" t="s">
        <v>10</v>
      </c>
      <c r="B59" s="134">
        <v>0</v>
      </c>
      <c r="C59" s="131">
        <v>3</v>
      </c>
      <c r="D59" s="136">
        <v>3</v>
      </c>
      <c r="E59" s="134">
        <v>0</v>
      </c>
      <c r="F59" s="131">
        <v>0</v>
      </c>
      <c r="G59" s="136">
        <v>0</v>
      </c>
      <c r="H59" s="134">
        <v>0</v>
      </c>
      <c r="I59" s="131">
        <v>0</v>
      </c>
      <c r="J59" s="135">
        <v>0</v>
      </c>
      <c r="K59" s="133">
        <v>0</v>
      </c>
      <c r="L59" s="131">
        <v>0</v>
      </c>
      <c r="M59" s="135">
        <v>0</v>
      </c>
      <c r="N59" s="133">
        <v>0</v>
      </c>
      <c r="O59" s="131">
        <v>0</v>
      </c>
      <c r="P59" s="136">
        <v>0</v>
      </c>
      <c r="Q59" s="130">
        <f>B59+E59+H59+K59+N59</f>
        <v>0</v>
      </c>
      <c r="R59" s="131">
        <f t="shared" si="9"/>
        <v>3</v>
      </c>
      <c r="S59" s="137">
        <f t="shared" si="9"/>
        <v>3</v>
      </c>
      <c r="T59" s="134">
        <v>0</v>
      </c>
      <c r="U59" s="131">
        <v>0</v>
      </c>
      <c r="V59" s="135">
        <v>0</v>
      </c>
      <c r="W59" s="134">
        <v>0</v>
      </c>
      <c r="X59" s="131">
        <v>0</v>
      </c>
      <c r="Y59" s="135">
        <v>0</v>
      </c>
      <c r="Z59" s="134">
        <v>0</v>
      </c>
      <c r="AA59" s="131">
        <v>0</v>
      </c>
      <c r="AB59" s="135">
        <v>0</v>
      </c>
      <c r="AC59" s="134">
        <f t="shared" si="10"/>
        <v>0</v>
      </c>
      <c r="AD59" s="131">
        <f t="shared" si="10"/>
        <v>3</v>
      </c>
      <c r="AE59" s="135">
        <f t="shared" si="10"/>
        <v>3</v>
      </c>
    </row>
    <row r="60" spans="1:31" ht="43.5" customHeight="1" thickBot="1">
      <c r="A60" s="112" t="s">
        <v>51</v>
      </c>
      <c r="B60" s="145">
        <v>0</v>
      </c>
      <c r="C60" s="146">
        <v>0</v>
      </c>
      <c r="D60" s="147">
        <v>0</v>
      </c>
      <c r="E60" s="145">
        <v>8</v>
      </c>
      <c r="F60" s="146">
        <v>1</v>
      </c>
      <c r="G60" s="153">
        <v>9</v>
      </c>
      <c r="H60" s="145">
        <v>0</v>
      </c>
      <c r="I60" s="146">
        <v>1</v>
      </c>
      <c r="J60" s="147">
        <v>1</v>
      </c>
      <c r="K60" s="155">
        <v>10</v>
      </c>
      <c r="L60" s="146">
        <v>1</v>
      </c>
      <c r="M60" s="147">
        <v>11</v>
      </c>
      <c r="N60" s="155">
        <v>0</v>
      </c>
      <c r="O60" s="146">
        <v>12</v>
      </c>
      <c r="P60" s="153">
        <v>12</v>
      </c>
      <c r="Q60" s="156">
        <f>B60+E60+H60+K60+N60</f>
        <v>18</v>
      </c>
      <c r="R60" s="146">
        <f t="shared" si="9"/>
        <v>15</v>
      </c>
      <c r="S60" s="338">
        <f t="shared" si="9"/>
        <v>33</v>
      </c>
      <c r="T60" s="145">
        <v>0</v>
      </c>
      <c r="U60" s="146">
        <v>0</v>
      </c>
      <c r="V60" s="147">
        <v>0</v>
      </c>
      <c r="W60" s="145">
        <v>0</v>
      </c>
      <c r="X60" s="146">
        <v>0</v>
      </c>
      <c r="Y60" s="147">
        <v>0</v>
      </c>
      <c r="Z60" s="155">
        <v>0</v>
      </c>
      <c r="AA60" s="146">
        <v>1</v>
      </c>
      <c r="AB60" s="147">
        <v>1</v>
      </c>
      <c r="AC60" s="145">
        <f t="shared" si="10"/>
        <v>18</v>
      </c>
      <c r="AD60" s="146">
        <f t="shared" si="10"/>
        <v>16</v>
      </c>
      <c r="AE60" s="147">
        <f t="shared" si="10"/>
        <v>34</v>
      </c>
    </row>
    <row r="61" spans="1:31" ht="34.5" customHeight="1" thickBot="1">
      <c r="A61" s="60" t="s">
        <v>58</v>
      </c>
      <c r="B61" s="61">
        <f aca="true" t="shared" si="11" ref="B61:AE61">SUM(B58:B60)</f>
        <v>18</v>
      </c>
      <c r="C61" s="62">
        <f t="shared" si="11"/>
        <v>15</v>
      </c>
      <c r="D61" s="63">
        <f t="shared" si="11"/>
        <v>33</v>
      </c>
      <c r="E61" s="61">
        <f t="shared" si="11"/>
        <v>43</v>
      </c>
      <c r="F61" s="62">
        <f t="shared" si="11"/>
        <v>13</v>
      </c>
      <c r="G61" s="63">
        <f t="shared" si="11"/>
        <v>56</v>
      </c>
      <c r="H61" s="61">
        <f t="shared" si="11"/>
        <v>20</v>
      </c>
      <c r="I61" s="62">
        <f t="shared" si="11"/>
        <v>18</v>
      </c>
      <c r="J61" s="64">
        <f t="shared" si="11"/>
        <v>38</v>
      </c>
      <c r="K61" s="65">
        <f t="shared" si="11"/>
        <v>10</v>
      </c>
      <c r="L61" s="62">
        <f t="shared" si="11"/>
        <v>1</v>
      </c>
      <c r="M61" s="64">
        <f t="shared" si="11"/>
        <v>11</v>
      </c>
      <c r="N61" s="65">
        <f t="shared" si="11"/>
        <v>0</v>
      </c>
      <c r="O61" s="62">
        <f t="shared" si="11"/>
        <v>12</v>
      </c>
      <c r="P61" s="63">
        <f t="shared" si="11"/>
        <v>12</v>
      </c>
      <c r="Q61" s="61">
        <f t="shared" si="11"/>
        <v>91</v>
      </c>
      <c r="R61" s="62">
        <f t="shared" si="11"/>
        <v>59</v>
      </c>
      <c r="S61" s="63">
        <f t="shared" si="11"/>
        <v>150</v>
      </c>
      <c r="T61" s="61">
        <f t="shared" si="11"/>
        <v>10</v>
      </c>
      <c r="U61" s="62">
        <f t="shared" si="11"/>
        <v>6</v>
      </c>
      <c r="V61" s="64">
        <f t="shared" si="11"/>
        <v>16</v>
      </c>
      <c r="W61" s="65">
        <f t="shared" si="11"/>
        <v>15</v>
      </c>
      <c r="X61" s="62">
        <f t="shared" si="11"/>
        <v>6</v>
      </c>
      <c r="Y61" s="64">
        <f t="shared" si="11"/>
        <v>21</v>
      </c>
      <c r="Z61" s="61">
        <f t="shared" si="11"/>
        <v>0</v>
      </c>
      <c r="AA61" s="62">
        <f t="shared" si="11"/>
        <v>1</v>
      </c>
      <c r="AB61" s="64">
        <f t="shared" si="11"/>
        <v>1</v>
      </c>
      <c r="AC61" s="61">
        <f t="shared" si="11"/>
        <v>116</v>
      </c>
      <c r="AD61" s="62">
        <f t="shared" si="11"/>
        <v>72</v>
      </c>
      <c r="AE61" s="64">
        <f t="shared" si="11"/>
        <v>188</v>
      </c>
    </row>
    <row r="62" spans="1:31" ht="9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t="28.5" customHeight="1" thickBot="1">
      <c r="A63" s="8"/>
    </row>
    <row r="64" spans="1:9" ht="40.5" customHeight="1" thickBot="1">
      <c r="A64" s="93" t="s">
        <v>44</v>
      </c>
      <c r="B64" s="70">
        <f>AC19+T46</f>
        <v>10864</v>
      </c>
      <c r="C64" s="70">
        <f>AD19+U46</f>
        <v>3079</v>
      </c>
      <c r="D64" s="70">
        <f>AE19+V46</f>
        <v>13943</v>
      </c>
      <c r="E64" s="8"/>
      <c r="F64" s="8"/>
      <c r="G64" s="8"/>
      <c r="H64" s="8"/>
      <c r="I64" s="8"/>
    </row>
    <row r="65" spans="1:31" ht="44.25" customHeight="1" thickBot="1">
      <c r="A65" s="93" t="s">
        <v>25</v>
      </c>
      <c r="B65" s="70">
        <f>AF36+T51+AC61</f>
        <v>2948</v>
      </c>
      <c r="C65" s="70">
        <f>AG36+U51+AD61</f>
        <v>3963</v>
      </c>
      <c r="D65" s="70">
        <f>AH36+V51+AE61</f>
        <v>6911</v>
      </c>
      <c r="E65" s="8"/>
      <c r="F65" s="8"/>
      <c r="G65" s="8"/>
      <c r="H65" s="8"/>
      <c r="I65" s="8"/>
      <c r="AC65" s="86"/>
      <c r="AD65" s="86"/>
      <c r="AE65" s="86"/>
    </row>
    <row r="66" spans="1:9" ht="42" customHeight="1" thickBot="1">
      <c r="A66" s="93" t="s">
        <v>43</v>
      </c>
      <c r="B66" s="70">
        <f>AC19+AF36+T46+T51+AC61</f>
        <v>13812</v>
      </c>
      <c r="C66" s="70">
        <f>AD19+AG36+U46+U51+AD61</f>
        <v>7042</v>
      </c>
      <c r="D66" s="70">
        <f>AE19+AH36+V46+V51+AE61</f>
        <v>20854</v>
      </c>
      <c r="E66" s="8"/>
      <c r="F66" s="8"/>
      <c r="G66" s="8"/>
      <c r="H66" s="8"/>
      <c r="I66" s="8"/>
    </row>
    <row r="67" spans="1:34" ht="18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8">
      <c r="A68" s="269" t="s">
        <v>71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8.75" thickBot="1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38.25" customHeight="1" thickBot="1">
      <c r="A70" s="20" t="s">
        <v>59</v>
      </c>
      <c r="B70" s="263" t="s">
        <v>20</v>
      </c>
      <c r="C70" s="264"/>
      <c r="D70" s="265"/>
      <c r="E70" s="266" t="s">
        <v>21</v>
      </c>
      <c r="F70" s="267"/>
      <c r="G70" s="268"/>
      <c r="H70" s="263" t="s">
        <v>22</v>
      </c>
      <c r="I70" s="264"/>
      <c r="J70" s="265"/>
      <c r="K70" s="263" t="s">
        <v>36</v>
      </c>
      <c r="L70" s="264"/>
      <c r="M70" s="265"/>
      <c r="N70" s="249" t="s">
        <v>34</v>
      </c>
      <c r="O70" s="250"/>
      <c r="P70" s="251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64.5" thickBot="1">
      <c r="A71" s="21"/>
      <c r="B71" s="15" t="s">
        <v>47</v>
      </c>
      <c r="C71" s="14" t="s">
        <v>48</v>
      </c>
      <c r="D71" s="6" t="s">
        <v>4</v>
      </c>
      <c r="E71" s="15" t="s">
        <v>47</v>
      </c>
      <c r="F71" s="14" t="s">
        <v>48</v>
      </c>
      <c r="G71" s="6" t="s">
        <v>4</v>
      </c>
      <c r="H71" s="15" t="s">
        <v>47</v>
      </c>
      <c r="I71" s="14" t="s">
        <v>48</v>
      </c>
      <c r="J71" s="6" t="s">
        <v>4</v>
      </c>
      <c r="K71" s="15" t="s">
        <v>47</v>
      </c>
      <c r="L71" s="14" t="s">
        <v>48</v>
      </c>
      <c r="M71" s="6" t="s">
        <v>4</v>
      </c>
      <c r="N71" s="57" t="s">
        <v>47</v>
      </c>
      <c r="O71" s="14" t="s">
        <v>48</v>
      </c>
      <c r="P71" s="58" t="s">
        <v>4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1.5" customHeight="1">
      <c r="A72" s="113" t="s">
        <v>5</v>
      </c>
      <c r="B72" s="183">
        <v>0</v>
      </c>
      <c r="C72" s="184">
        <v>0</v>
      </c>
      <c r="D72" s="185">
        <v>0</v>
      </c>
      <c r="E72" s="183">
        <v>32</v>
      </c>
      <c r="F72" s="184">
        <v>4</v>
      </c>
      <c r="G72" s="186">
        <v>36</v>
      </c>
      <c r="H72" s="187">
        <v>51</v>
      </c>
      <c r="I72" s="184">
        <v>1</v>
      </c>
      <c r="J72" s="185">
        <v>52</v>
      </c>
      <c r="K72" s="188">
        <v>6</v>
      </c>
      <c r="L72" s="189">
        <v>1</v>
      </c>
      <c r="M72" s="190">
        <v>7</v>
      </c>
      <c r="N72" s="191">
        <f aca="true" t="shared" si="12" ref="N72:P78">B72+E72+H72+K72</f>
        <v>89</v>
      </c>
      <c r="O72" s="192">
        <f t="shared" si="12"/>
        <v>6</v>
      </c>
      <c r="P72" s="193">
        <f t="shared" si="12"/>
        <v>95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39" customHeight="1">
      <c r="A73" s="114" t="s">
        <v>6</v>
      </c>
      <c r="B73" s="194">
        <v>8</v>
      </c>
      <c r="C73" s="195">
        <v>3</v>
      </c>
      <c r="D73" s="196">
        <v>11</v>
      </c>
      <c r="E73" s="194">
        <v>9</v>
      </c>
      <c r="F73" s="195">
        <v>0</v>
      </c>
      <c r="G73" s="26">
        <v>9</v>
      </c>
      <c r="H73" s="25">
        <v>7</v>
      </c>
      <c r="I73" s="195">
        <v>0</v>
      </c>
      <c r="J73" s="196">
        <v>7</v>
      </c>
      <c r="K73" s="197">
        <v>8</v>
      </c>
      <c r="L73" s="198">
        <v>0</v>
      </c>
      <c r="M73" s="199">
        <v>8</v>
      </c>
      <c r="N73" s="200">
        <f t="shared" si="12"/>
        <v>32</v>
      </c>
      <c r="O73" s="195">
        <f t="shared" si="12"/>
        <v>3</v>
      </c>
      <c r="P73" s="47">
        <f t="shared" si="12"/>
        <v>35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3">
      <c r="A74" s="114" t="s">
        <v>7</v>
      </c>
      <c r="B74" s="194">
        <v>9</v>
      </c>
      <c r="C74" s="195">
        <v>0</v>
      </c>
      <c r="D74" s="196">
        <v>9</v>
      </c>
      <c r="E74" s="194">
        <v>10</v>
      </c>
      <c r="F74" s="195">
        <v>0</v>
      </c>
      <c r="G74" s="196">
        <v>10</v>
      </c>
      <c r="H74" s="194">
        <v>3</v>
      </c>
      <c r="I74" s="195">
        <v>0</v>
      </c>
      <c r="J74" s="26">
        <v>3</v>
      </c>
      <c r="K74" s="25">
        <v>0</v>
      </c>
      <c r="L74" s="195">
        <v>0</v>
      </c>
      <c r="M74" s="196">
        <v>0</v>
      </c>
      <c r="N74" s="200">
        <f>B74+E74+H74+K74</f>
        <v>22</v>
      </c>
      <c r="O74" s="195">
        <f t="shared" si="12"/>
        <v>0</v>
      </c>
      <c r="P74" s="47">
        <f t="shared" si="12"/>
        <v>22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115" t="s">
        <v>42</v>
      </c>
      <c r="B75" s="194">
        <v>6</v>
      </c>
      <c r="C75" s="195">
        <v>0</v>
      </c>
      <c r="D75" s="196">
        <v>6</v>
      </c>
      <c r="E75" s="194">
        <v>5</v>
      </c>
      <c r="F75" s="195">
        <v>1</v>
      </c>
      <c r="G75" s="26">
        <v>6</v>
      </c>
      <c r="H75" s="25">
        <v>4</v>
      </c>
      <c r="I75" s="195">
        <v>0</v>
      </c>
      <c r="J75" s="196">
        <v>4</v>
      </c>
      <c r="K75" s="197">
        <v>3</v>
      </c>
      <c r="L75" s="198">
        <v>0</v>
      </c>
      <c r="M75" s="199">
        <v>3</v>
      </c>
      <c r="N75" s="200">
        <f t="shared" si="12"/>
        <v>18</v>
      </c>
      <c r="O75" s="195">
        <f t="shared" si="12"/>
        <v>1</v>
      </c>
      <c r="P75" s="47">
        <f t="shared" si="12"/>
        <v>19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27.75" customHeight="1">
      <c r="A76" s="115" t="s">
        <v>39</v>
      </c>
      <c r="B76" s="194">
        <v>5</v>
      </c>
      <c r="C76" s="195">
        <v>0</v>
      </c>
      <c r="D76" s="196">
        <v>5</v>
      </c>
      <c r="E76" s="194">
        <v>15</v>
      </c>
      <c r="F76" s="195">
        <v>0</v>
      </c>
      <c r="G76" s="26">
        <v>15</v>
      </c>
      <c r="H76" s="25">
        <v>0</v>
      </c>
      <c r="I76" s="195">
        <v>1</v>
      </c>
      <c r="J76" s="196">
        <v>0</v>
      </c>
      <c r="K76" s="197">
        <v>0</v>
      </c>
      <c r="L76" s="198">
        <v>0</v>
      </c>
      <c r="M76" s="199">
        <v>0</v>
      </c>
      <c r="N76" s="200">
        <f t="shared" si="12"/>
        <v>20</v>
      </c>
      <c r="O76" s="195">
        <f t="shared" si="12"/>
        <v>1</v>
      </c>
      <c r="P76" s="47">
        <f t="shared" si="12"/>
        <v>20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3">
      <c r="A77" s="114" t="s">
        <v>8</v>
      </c>
      <c r="B77" s="194">
        <v>14</v>
      </c>
      <c r="C77" s="195">
        <v>0</v>
      </c>
      <c r="D77" s="196">
        <v>14</v>
      </c>
      <c r="E77" s="194">
        <v>14</v>
      </c>
      <c r="F77" s="195">
        <v>0</v>
      </c>
      <c r="G77" s="196">
        <v>14</v>
      </c>
      <c r="H77" s="194">
        <v>15</v>
      </c>
      <c r="I77" s="195">
        <v>0</v>
      </c>
      <c r="J77" s="26">
        <v>15</v>
      </c>
      <c r="K77" s="25">
        <v>0</v>
      </c>
      <c r="L77" s="195">
        <v>0</v>
      </c>
      <c r="M77" s="196">
        <v>0</v>
      </c>
      <c r="N77" s="200">
        <f t="shared" si="12"/>
        <v>43</v>
      </c>
      <c r="O77" s="195">
        <f t="shared" si="12"/>
        <v>0</v>
      </c>
      <c r="P77" s="47">
        <f t="shared" si="12"/>
        <v>43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35.25" thickBot="1">
      <c r="A78" s="116" t="s">
        <v>49</v>
      </c>
      <c r="B78" s="201">
        <v>11</v>
      </c>
      <c r="C78" s="202">
        <v>1</v>
      </c>
      <c r="D78" s="203">
        <v>12</v>
      </c>
      <c r="E78" s="201">
        <v>7</v>
      </c>
      <c r="F78" s="202">
        <v>0</v>
      </c>
      <c r="G78" s="204">
        <v>7</v>
      </c>
      <c r="H78" s="205">
        <v>17</v>
      </c>
      <c r="I78" s="202">
        <v>1</v>
      </c>
      <c r="J78" s="203">
        <v>18</v>
      </c>
      <c r="K78" s="206">
        <v>0</v>
      </c>
      <c r="L78" s="207">
        <v>0</v>
      </c>
      <c r="M78" s="208">
        <v>0</v>
      </c>
      <c r="N78" s="209">
        <f t="shared" si="12"/>
        <v>35</v>
      </c>
      <c r="O78" s="210">
        <f t="shared" si="12"/>
        <v>2</v>
      </c>
      <c r="P78" s="211">
        <f t="shared" si="12"/>
        <v>37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L78" s="1" t="s">
        <v>61</v>
      </c>
    </row>
    <row r="79" spans="1:34" ht="23.25" customHeight="1" thickBot="1">
      <c r="A79" s="59" t="s">
        <v>60</v>
      </c>
      <c r="B79" s="160">
        <f aca="true" t="shared" si="13" ref="B79:M79">SUM(B72:B78)</f>
        <v>53</v>
      </c>
      <c r="C79" s="161">
        <f t="shared" si="13"/>
        <v>4</v>
      </c>
      <c r="D79" s="162">
        <f t="shared" si="13"/>
        <v>57</v>
      </c>
      <c r="E79" s="160">
        <f t="shared" si="13"/>
        <v>92</v>
      </c>
      <c r="F79" s="161">
        <f t="shared" si="13"/>
        <v>5</v>
      </c>
      <c r="G79" s="163">
        <f t="shared" si="13"/>
        <v>97</v>
      </c>
      <c r="H79" s="164">
        <f t="shared" si="13"/>
        <v>97</v>
      </c>
      <c r="I79" s="161">
        <f t="shared" si="13"/>
        <v>3</v>
      </c>
      <c r="J79" s="162">
        <f t="shared" si="13"/>
        <v>99</v>
      </c>
      <c r="K79" s="165">
        <f t="shared" si="13"/>
        <v>17</v>
      </c>
      <c r="L79" s="166">
        <f t="shared" si="13"/>
        <v>1</v>
      </c>
      <c r="M79" s="167">
        <f t="shared" si="13"/>
        <v>18</v>
      </c>
      <c r="N79" s="157">
        <f>B79+E79+H79+K79</f>
        <v>259</v>
      </c>
      <c r="O79" s="158">
        <f>C79+F79+I79+L79</f>
        <v>13</v>
      </c>
      <c r="P79" s="159">
        <f>D79+G79+J79+M79</f>
        <v>271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8">
      <c r="A80" s="269" t="s">
        <v>73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8.75" thickBot="1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8.25" customHeight="1" thickBot="1">
      <c r="A82" s="20" t="s">
        <v>59</v>
      </c>
      <c r="B82" s="263" t="s">
        <v>20</v>
      </c>
      <c r="C82" s="264"/>
      <c r="D82" s="265"/>
      <c r="E82" s="266" t="s">
        <v>21</v>
      </c>
      <c r="F82" s="267"/>
      <c r="G82" s="268"/>
      <c r="H82" s="263" t="s">
        <v>22</v>
      </c>
      <c r="I82" s="264"/>
      <c r="J82" s="265"/>
      <c r="K82" s="263" t="s">
        <v>36</v>
      </c>
      <c r="L82" s="264"/>
      <c r="M82" s="265"/>
      <c r="N82" s="263" t="s">
        <v>74</v>
      </c>
      <c r="O82" s="264"/>
      <c r="P82" s="265"/>
      <c r="Q82" s="249" t="s">
        <v>34</v>
      </c>
      <c r="R82" s="250"/>
      <c r="S82" s="25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64.5" thickBot="1">
      <c r="A83" s="21"/>
      <c r="B83" s="15" t="s">
        <v>47</v>
      </c>
      <c r="C83" s="14" t="s">
        <v>48</v>
      </c>
      <c r="D83" s="6" t="s">
        <v>4</v>
      </c>
      <c r="E83" s="15" t="s">
        <v>47</v>
      </c>
      <c r="F83" s="14" t="s">
        <v>48</v>
      </c>
      <c r="G83" s="6" t="s">
        <v>4</v>
      </c>
      <c r="H83" s="15" t="s">
        <v>47</v>
      </c>
      <c r="I83" s="14" t="s">
        <v>48</v>
      </c>
      <c r="J83" s="6" t="s">
        <v>4</v>
      </c>
      <c r="K83" s="15" t="s">
        <v>47</v>
      </c>
      <c r="L83" s="14" t="s">
        <v>48</v>
      </c>
      <c r="M83" s="6" t="s">
        <v>4</v>
      </c>
      <c r="N83" s="15" t="s">
        <v>47</v>
      </c>
      <c r="O83" s="14" t="s">
        <v>48</v>
      </c>
      <c r="P83" s="6" t="s">
        <v>4</v>
      </c>
      <c r="Q83" s="57" t="s">
        <v>47</v>
      </c>
      <c r="R83" s="14" t="s">
        <v>48</v>
      </c>
      <c r="S83" s="58" t="s">
        <v>4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4.75" customHeight="1">
      <c r="A84" s="113" t="s">
        <v>5</v>
      </c>
      <c r="B84" s="188">
        <v>0</v>
      </c>
      <c r="C84" s="189">
        <v>0</v>
      </c>
      <c r="D84" s="212">
        <v>0</v>
      </c>
      <c r="E84" s="188">
        <v>2</v>
      </c>
      <c r="F84" s="189">
        <v>8</v>
      </c>
      <c r="G84" s="212">
        <v>10</v>
      </c>
      <c r="H84" s="188">
        <v>1</v>
      </c>
      <c r="I84" s="189">
        <v>15</v>
      </c>
      <c r="J84" s="213">
        <v>16</v>
      </c>
      <c r="K84" s="189">
        <v>2</v>
      </c>
      <c r="L84" s="189">
        <v>13</v>
      </c>
      <c r="M84" s="190">
        <v>15</v>
      </c>
      <c r="N84" s="191">
        <v>0</v>
      </c>
      <c r="O84" s="192">
        <v>1</v>
      </c>
      <c r="P84" s="193">
        <v>1</v>
      </c>
      <c r="Q84" s="339">
        <f aca="true" t="shared" si="14" ref="Q84:S88">B84+E84+H84+K84+N84</f>
        <v>5</v>
      </c>
      <c r="R84" s="192">
        <f t="shared" si="14"/>
        <v>37</v>
      </c>
      <c r="S84" s="46">
        <f t="shared" si="14"/>
        <v>42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5.5" customHeight="1">
      <c r="A85" s="114" t="s">
        <v>6</v>
      </c>
      <c r="B85" s="197">
        <v>0</v>
      </c>
      <c r="C85" s="198">
        <v>0</v>
      </c>
      <c r="D85" s="214">
        <v>0</v>
      </c>
      <c r="E85" s="197">
        <v>0</v>
      </c>
      <c r="F85" s="198">
        <v>4</v>
      </c>
      <c r="G85" s="214">
        <v>4</v>
      </c>
      <c r="H85" s="197">
        <v>1</v>
      </c>
      <c r="I85" s="198">
        <v>0</v>
      </c>
      <c r="J85" s="215">
        <v>1</v>
      </c>
      <c r="K85" s="198">
        <v>1</v>
      </c>
      <c r="L85" s="198">
        <v>1</v>
      </c>
      <c r="M85" s="199">
        <v>2</v>
      </c>
      <c r="N85" s="200">
        <v>0</v>
      </c>
      <c r="O85" s="195">
        <v>0</v>
      </c>
      <c r="P85" s="47">
        <v>0</v>
      </c>
      <c r="Q85" s="194">
        <f t="shared" si="14"/>
        <v>2</v>
      </c>
      <c r="R85" s="195">
        <f t="shared" si="14"/>
        <v>5</v>
      </c>
      <c r="S85" s="26">
        <f t="shared" si="14"/>
        <v>7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25.5" customHeight="1">
      <c r="A86" s="115" t="s">
        <v>42</v>
      </c>
      <c r="B86" s="197">
        <v>0</v>
      </c>
      <c r="C86" s="198">
        <v>0</v>
      </c>
      <c r="D86" s="214">
        <v>0</v>
      </c>
      <c r="E86" s="197">
        <v>0</v>
      </c>
      <c r="F86" s="198">
        <v>0</v>
      </c>
      <c r="G86" s="214">
        <v>0</v>
      </c>
      <c r="H86" s="197">
        <v>1</v>
      </c>
      <c r="I86" s="198">
        <v>0</v>
      </c>
      <c r="J86" s="215">
        <v>1</v>
      </c>
      <c r="K86" s="198">
        <v>0</v>
      </c>
      <c r="L86" s="198">
        <v>0</v>
      </c>
      <c r="M86" s="199">
        <v>0</v>
      </c>
      <c r="N86" s="200">
        <v>0</v>
      </c>
      <c r="O86" s="195">
        <f aca="true" t="shared" si="15" ref="O86:P89">C86+F86+I86+L86</f>
        <v>0</v>
      </c>
      <c r="P86" s="47">
        <v>0</v>
      </c>
      <c r="Q86" s="194">
        <f t="shared" si="14"/>
        <v>1</v>
      </c>
      <c r="R86" s="195">
        <f t="shared" si="14"/>
        <v>0</v>
      </c>
      <c r="S86" s="26">
        <f t="shared" si="14"/>
        <v>1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2.5" customHeight="1">
      <c r="A87" s="115" t="s">
        <v>39</v>
      </c>
      <c r="B87" s="194">
        <v>0</v>
      </c>
      <c r="C87" s="195">
        <v>11</v>
      </c>
      <c r="D87" s="196">
        <v>11</v>
      </c>
      <c r="E87" s="194">
        <v>0</v>
      </c>
      <c r="F87" s="195">
        <v>3</v>
      </c>
      <c r="G87" s="26">
        <v>3</v>
      </c>
      <c r="H87" s="25">
        <v>0</v>
      </c>
      <c r="I87" s="195">
        <v>8</v>
      </c>
      <c r="J87" s="196">
        <v>8</v>
      </c>
      <c r="K87" s="197">
        <v>0</v>
      </c>
      <c r="L87" s="198">
        <v>0</v>
      </c>
      <c r="M87" s="199">
        <v>0</v>
      </c>
      <c r="N87" s="200">
        <v>0</v>
      </c>
      <c r="O87" s="195">
        <v>0</v>
      </c>
      <c r="P87" s="47">
        <v>0</v>
      </c>
      <c r="Q87" s="194">
        <f t="shared" si="14"/>
        <v>0</v>
      </c>
      <c r="R87" s="195">
        <f t="shared" si="14"/>
        <v>22</v>
      </c>
      <c r="S87" s="26">
        <f t="shared" si="14"/>
        <v>22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5.25" thickBot="1">
      <c r="A88" s="116" t="s">
        <v>53</v>
      </c>
      <c r="B88" s="206">
        <v>0</v>
      </c>
      <c r="C88" s="216">
        <v>1</v>
      </c>
      <c r="D88" s="217">
        <v>1</v>
      </c>
      <c r="E88" s="206">
        <v>0</v>
      </c>
      <c r="F88" s="207">
        <v>3</v>
      </c>
      <c r="G88" s="217">
        <v>3</v>
      </c>
      <c r="H88" s="206">
        <v>0</v>
      </c>
      <c r="I88" s="207">
        <v>6</v>
      </c>
      <c r="J88" s="218">
        <v>6</v>
      </c>
      <c r="K88" s="207">
        <v>0</v>
      </c>
      <c r="L88" s="207">
        <v>6</v>
      </c>
      <c r="M88" s="208">
        <v>6</v>
      </c>
      <c r="N88" s="209">
        <f>B88+E88+H88+K88</f>
        <v>0</v>
      </c>
      <c r="O88" s="210">
        <f t="shared" si="15"/>
        <v>16</v>
      </c>
      <c r="P88" s="211">
        <f t="shared" si="15"/>
        <v>16</v>
      </c>
      <c r="Q88" s="340">
        <f t="shared" si="14"/>
        <v>0</v>
      </c>
      <c r="R88" s="210">
        <f t="shared" si="14"/>
        <v>32</v>
      </c>
      <c r="S88" s="56">
        <f t="shared" si="14"/>
        <v>32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4.75" customHeight="1" thickBot="1">
      <c r="A89" s="59" t="s">
        <v>60</v>
      </c>
      <c r="B89" s="341">
        <f aca="true" t="shared" si="16" ref="B89:M89">SUM(B84:B88)</f>
        <v>0</v>
      </c>
      <c r="C89" s="342">
        <f t="shared" si="16"/>
        <v>12</v>
      </c>
      <c r="D89" s="343">
        <f t="shared" si="16"/>
        <v>12</v>
      </c>
      <c r="E89" s="341">
        <f t="shared" si="16"/>
        <v>2</v>
      </c>
      <c r="F89" s="344">
        <f t="shared" si="16"/>
        <v>18</v>
      </c>
      <c r="G89" s="343">
        <f t="shared" si="16"/>
        <v>20</v>
      </c>
      <c r="H89" s="345">
        <f t="shared" si="16"/>
        <v>3</v>
      </c>
      <c r="I89" s="346">
        <f t="shared" si="16"/>
        <v>29</v>
      </c>
      <c r="J89" s="347">
        <f t="shared" si="16"/>
        <v>32</v>
      </c>
      <c r="K89" s="344">
        <f t="shared" si="16"/>
        <v>3</v>
      </c>
      <c r="L89" s="344">
        <f t="shared" si="16"/>
        <v>20</v>
      </c>
      <c r="M89" s="344">
        <f t="shared" si="16"/>
        <v>23</v>
      </c>
      <c r="N89" s="209">
        <f>B89+E89+H89+K89</f>
        <v>8</v>
      </c>
      <c r="O89" s="210">
        <f t="shared" si="15"/>
        <v>79</v>
      </c>
      <c r="P89" s="211">
        <f t="shared" si="15"/>
        <v>87</v>
      </c>
      <c r="Q89" s="348">
        <f>E89+H89+K89+N89</f>
        <v>16</v>
      </c>
      <c r="R89" s="349">
        <f>F89+I89+L89+O89</f>
        <v>146</v>
      </c>
      <c r="S89" s="350">
        <f>G89+J89+M89+P89</f>
        <v>162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6.5" customHeight="1" thickBo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25.5" customHeight="1" thickBot="1">
      <c r="A91" s="117" t="s">
        <v>54</v>
      </c>
      <c r="B91" s="117">
        <f>N79+N89</f>
        <v>267</v>
      </c>
      <c r="C91" s="117">
        <f>O79+O89</f>
        <v>92</v>
      </c>
      <c r="D91" s="118">
        <f>P79+P89</f>
        <v>358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8.75">
      <c r="A92" s="22"/>
      <c r="B92" s="22"/>
      <c r="C92" s="22"/>
      <c r="D92" s="2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9" customFormat="1" ht="20.25" customHeight="1">
      <c r="A93" s="252" t="s">
        <v>35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1:34" s="19" customFormat="1" ht="22.5">
      <c r="A94" s="262" t="s">
        <v>68</v>
      </c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1:34" ht="22.5">
      <c r="A95" s="262" t="s">
        <v>26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9.5" thickBo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8.75">
      <c r="A97" s="102" t="s">
        <v>56</v>
      </c>
      <c r="B97" s="253">
        <v>1</v>
      </c>
      <c r="C97" s="254"/>
      <c r="D97" s="255"/>
      <c r="E97" s="253">
        <v>2</v>
      </c>
      <c r="F97" s="254"/>
      <c r="G97" s="255"/>
      <c r="H97" s="253">
        <v>3</v>
      </c>
      <c r="I97" s="254"/>
      <c r="J97" s="255"/>
      <c r="K97" s="253">
        <v>4</v>
      </c>
      <c r="L97" s="254"/>
      <c r="M97" s="255"/>
      <c r="N97" s="253" t="s">
        <v>2</v>
      </c>
      <c r="O97" s="255"/>
      <c r="P97" s="259" t="s">
        <v>41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9.5" thickBot="1">
      <c r="A98" s="103"/>
      <c r="B98" s="256"/>
      <c r="C98" s="257"/>
      <c r="D98" s="258"/>
      <c r="E98" s="256"/>
      <c r="F98" s="257"/>
      <c r="G98" s="258"/>
      <c r="H98" s="256"/>
      <c r="I98" s="257"/>
      <c r="J98" s="258"/>
      <c r="K98" s="256"/>
      <c r="L98" s="257"/>
      <c r="M98" s="258"/>
      <c r="N98" s="256"/>
      <c r="O98" s="258"/>
      <c r="P98" s="260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91.5" customHeight="1" thickBot="1">
      <c r="A99" s="104"/>
      <c r="B99" s="15" t="s">
        <v>47</v>
      </c>
      <c r="C99" s="35" t="s">
        <v>48</v>
      </c>
      <c r="D99" s="36" t="s">
        <v>4</v>
      </c>
      <c r="E99" s="15" t="s">
        <v>47</v>
      </c>
      <c r="F99" s="35" t="s">
        <v>48</v>
      </c>
      <c r="G99" s="36" t="s">
        <v>4</v>
      </c>
      <c r="H99" s="15" t="s">
        <v>47</v>
      </c>
      <c r="I99" s="35" t="s">
        <v>48</v>
      </c>
      <c r="J99" s="36" t="s">
        <v>4</v>
      </c>
      <c r="K99" s="15" t="s">
        <v>47</v>
      </c>
      <c r="L99" s="35" t="s">
        <v>48</v>
      </c>
      <c r="M99" s="36" t="s">
        <v>4</v>
      </c>
      <c r="N99" s="15" t="s">
        <v>47</v>
      </c>
      <c r="O99" s="35" t="s">
        <v>48</v>
      </c>
      <c r="P99" s="261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27.75" customHeight="1">
      <c r="A100" s="219" t="s">
        <v>27</v>
      </c>
      <c r="B100" s="220">
        <v>152</v>
      </c>
      <c r="C100" s="221">
        <v>75</v>
      </c>
      <c r="D100" s="222">
        <v>227</v>
      </c>
      <c r="E100" s="220">
        <v>159</v>
      </c>
      <c r="F100" s="221">
        <v>76</v>
      </c>
      <c r="G100" s="222">
        <v>235</v>
      </c>
      <c r="H100" s="220">
        <v>177</v>
      </c>
      <c r="I100" s="221">
        <v>75</v>
      </c>
      <c r="J100" s="223">
        <v>252</v>
      </c>
      <c r="K100" s="224">
        <v>13</v>
      </c>
      <c r="L100" s="221">
        <v>95</v>
      </c>
      <c r="M100" s="223">
        <v>108</v>
      </c>
      <c r="N100" s="225">
        <f>B100+E100+H100+K100</f>
        <v>501</v>
      </c>
      <c r="O100" s="226">
        <f>C100+F100+I100+L100</f>
        <v>321</v>
      </c>
      <c r="P100" s="227">
        <f>D100+G100+J100+M100</f>
        <v>822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40.5" customHeight="1">
      <c r="A101" s="181" t="s">
        <v>66</v>
      </c>
      <c r="B101" s="228">
        <v>118</v>
      </c>
      <c r="C101" s="229">
        <v>20</v>
      </c>
      <c r="D101" s="230">
        <v>138</v>
      </c>
      <c r="E101" s="228">
        <v>103</v>
      </c>
      <c r="F101" s="229">
        <v>19</v>
      </c>
      <c r="G101" s="230">
        <v>122</v>
      </c>
      <c r="H101" s="228">
        <v>34</v>
      </c>
      <c r="I101" s="229">
        <v>12</v>
      </c>
      <c r="J101" s="231">
        <v>46</v>
      </c>
      <c r="K101" s="232">
        <v>1</v>
      </c>
      <c r="L101" s="229">
        <v>0</v>
      </c>
      <c r="M101" s="231">
        <v>1</v>
      </c>
      <c r="N101" s="225">
        <f aca="true" t="shared" si="17" ref="N101:P106">B101+E101+H101+K101</f>
        <v>256</v>
      </c>
      <c r="O101" s="226">
        <f t="shared" si="17"/>
        <v>51</v>
      </c>
      <c r="P101" s="227">
        <f t="shared" si="17"/>
        <v>307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 t="s">
        <v>62</v>
      </c>
      <c r="AE101" s="13"/>
      <c r="AF101" s="13"/>
      <c r="AG101" s="13"/>
      <c r="AH101" s="13"/>
    </row>
    <row r="102" spans="1:34" ht="30" customHeight="1">
      <c r="A102" s="182" t="s">
        <v>28</v>
      </c>
      <c r="B102" s="228">
        <v>1</v>
      </c>
      <c r="C102" s="229">
        <v>0</v>
      </c>
      <c r="D102" s="230">
        <v>1</v>
      </c>
      <c r="E102" s="228">
        <v>107</v>
      </c>
      <c r="F102" s="229">
        <v>3</v>
      </c>
      <c r="G102" s="230">
        <v>110</v>
      </c>
      <c r="H102" s="228">
        <v>113</v>
      </c>
      <c r="I102" s="229">
        <v>0</v>
      </c>
      <c r="J102" s="230">
        <v>113</v>
      </c>
      <c r="K102" s="228">
        <v>101</v>
      </c>
      <c r="L102" s="229">
        <v>1</v>
      </c>
      <c r="M102" s="231">
        <v>102</v>
      </c>
      <c r="N102" s="25">
        <f>B102+E102+H102+K102</f>
        <v>322</v>
      </c>
      <c r="O102" s="233">
        <f t="shared" si="17"/>
        <v>4</v>
      </c>
      <c r="P102" s="227">
        <f t="shared" si="17"/>
        <v>326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41.25" customHeight="1">
      <c r="A103" s="182" t="s">
        <v>29</v>
      </c>
      <c r="B103" s="234">
        <v>143</v>
      </c>
      <c r="C103" s="235">
        <v>3</v>
      </c>
      <c r="D103" s="236">
        <v>146</v>
      </c>
      <c r="E103" s="234">
        <v>183</v>
      </c>
      <c r="F103" s="235">
        <v>16</v>
      </c>
      <c r="G103" s="236">
        <v>199</v>
      </c>
      <c r="H103" s="234">
        <v>164</v>
      </c>
      <c r="I103" s="235">
        <v>7</v>
      </c>
      <c r="J103" s="236">
        <v>171</v>
      </c>
      <c r="K103" s="234">
        <v>0</v>
      </c>
      <c r="L103" s="235">
        <v>0</v>
      </c>
      <c r="M103" s="237">
        <v>0</v>
      </c>
      <c r="N103" s="25">
        <f t="shared" si="17"/>
        <v>490</v>
      </c>
      <c r="O103" s="196">
        <f t="shared" si="17"/>
        <v>26</v>
      </c>
      <c r="P103" s="227">
        <f t="shared" si="17"/>
        <v>516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1.5" customHeight="1">
      <c r="A104" s="182" t="s">
        <v>30</v>
      </c>
      <c r="B104" s="228">
        <v>57</v>
      </c>
      <c r="C104" s="229">
        <v>0</v>
      </c>
      <c r="D104" s="230">
        <v>57</v>
      </c>
      <c r="E104" s="228">
        <v>89</v>
      </c>
      <c r="F104" s="229">
        <v>0</v>
      </c>
      <c r="G104" s="230">
        <v>89</v>
      </c>
      <c r="H104" s="228">
        <v>74</v>
      </c>
      <c r="I104" s="229">
        <v>1</v>
      </c>
      <c r="J104" s="230">
        <v>75</v>
      </c>
      <c r="K104" s="228">
        <v>0</v>
      </c>
      <c r="L104" s="229">
        <v>0</v>
      </c>
      <c r="M104" s="231">
        <v>0</v>
      </c>
      <c r="N104" s="25">
        <f t="shared" si="17"/>
        <v>220</v>
      </c>
      <c r="O104" s="196">
        <f t="shared" si="17"/>
        <v>1</v>
      </c>
      <c r="P104" s="227">
        <f t="shared" si="17"/>
        <v>221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37.5">
      <c r="A105" s="238" t="s">
        <v>31</v>
      </c>
      <c r="B105" s="234">
        <v>114</v>
      </c>
      <c r="C105" s="235">
        <v>93</v>
      </c>
      <c r="D105" s="236">
        <v>207</v>
      </c>
      <c r="E105" s="234">
        <v>133</v>
      </c>
      <c r="F105" s="235">
        <v>78</v>
      </c>
      <c r="G105" s="236">
        <v>211</v>
      </c>
      <c r="H105" s="234">
        <v>1</v>
      </c>
      <c r="I105" s="235">
        <v>0</v>
      </c>
      <c r="J105" s="236">
        <v>1</v>
      </c>
      <c r="K105" s="234">
        <v>0</v>
      </c>
      <c r="L105" s="235">
        <v>0</v>
      </c>
      <c r="M105" s="237">
        <v>0</v>
      </c>
      <c r="N105" s="25">
        <f t="shared" si="17"/>
        <v>248</v>
      </c>
      <c r="O105" s="233">
        <f t="shared" si="17"/>
        <v>171</v>
      </c>
      <c r="P105" s="227">
        <f>D105+G105+J105+M105</f>
        <v>419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4.25" customHeight="1" thickBot="1">
      <c r="A106" s="239" t="s">
        <v>55</v>
      </c>
      <c r="B106" s="240">
        <v>0</v>
      </c>
      <c r="C106" s="241">
        <v>0</v>
      </c>
      <c r="D106" s="242">
        <v>0</v>
      </c>
      <c r="E106" s="240">
        <v>87</v>
      </c>
      <c r="F106" s="241">
        <v>23</v>
      </c>
      <c r="G106" s="242">
        <v>110</v>
      </c>
      <c r="H106" s="240">
        <v>90</v>
      </c>
      <c r="I106" s="241">
        <v>21</v>
      </c>
      <c r="J106" s="242">
        <v>111</v>
      </c>
      <c r="K106" s="240">
        <v>64</v>
      </c>
      <c r="L106" s="241">
        <v>23</v>
      </c>
      <c r="M106" s="243">
        <v>87</v>
      </c>
      <c r="N106" s="244">
        <f t="shared" si="17"/>
        <v>241</v>
      </c>
      <c r="O106" s="245">
        <f t="shared" si="17"/>
        <v>67</v>
      </c>
      <c r="P106" s="246">
        <f t="shared" si="17"/>
        <v>308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27" customHeight="1" thickBot="1">
      <c r="A107" s="60" t="s">
        <v>58</v>
      </c>
      <c r="B107" s="168">
        <f aca="true" t="shared" si="18" ref="B107:P107">SUM(B100:B106)</f>
        <v>585</v>
      </c>
      <c r="C107" s="169">
        <f t="shared" si="18"/>
        <v>191</v>
      </c>
      <c r="D107" s="170">
        <f t="shared" si="18"/>
        <v>776</v>
      </c>
      <c r="E107" s="168">
        <f t="shared" si="18"/>
        <v>861</v>
      </c>
      <c r="F107" s="169">
        <f t="shared" si="18"/>
        <v>215</v>
      </c>
      <c r="G107" s="170">
        <f t="shared" si="18"/>
        <v>1076</v>
      </c>
      <c r="H107" s="168">
        <f t="shared" si="18"/>
        <v>653</v>
      </c>
      <c r="I107" s="169">
        <f t="shared" si="18"/>
        <v>116</v>
      </c>
      <c r="J107" s="171">
        <f t="shared" si="18"/>
        <v>769</v>
      </c>
      <c r="K107" s="172">
        <f t="shared" si="18"/>
        <v>179</v>
      </c>
      <c r="L107" s="169">
        <f t="shared" si="18"/>
        <v>119</v>
      </c>
      <c r="M107" s="171">
        <f t="shared" si="18"/>
        <v>298</v>
      </c>
      <c r="N107" s="173">
        <f t="shared" si="18"/>
        <v>2278</v>
      </c>
      <c r="O107" s="174">
        <f t="shared" si="18"/>
        <v>641</v>
      </c>
      <c r="P107" s="175">
        <f t="shared" si="18"/>
        <v>2919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7.2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22.5">
      <c r="A109" s="252" t="s">
        <v>32</v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2.5">
      <c r="A110" s="252" t="s">
        <v>68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2.5">
      <c r="A111" s="252" t="s">
        <v>26</v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9.5" thickBo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4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37.5">
      <c r="A113" s="102" t="s">
        <v>57</v>
      </c>
      <c r="B113" s="253">
        <v>1</v>
      </c>
      <c r="C113" s="254"/>
      <c r="D113" s="255"/>
      <c r="E113" s="253">
        <v>2</v>
      </c>
      <c r="F113" s="254"/>
      <c r="G113" s="255"/>
      <c r="H113" s="253">
        <v>3</v>
      </c>
      <c r="I113" s="254"/>
      <c r="J113" s="255"/>
      <c r="K113" s="253">
        <v>4</v>
      </c>
      <c r="L113" s="254"/>
      <c r="M113" s="255"/>
      <c r="N113" s="253" t="s">
        <v>2</v>
      </c>
      <c r="O113" s="255"/>
      <c r="P113" s="259" t="s">
        <v>37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9.5" thickBot="1">
      <c r="A114" s="103"/>
      <c r="B114" s="256"/>
      <c r="C114" s="257"/>
      <c r="D114" s="258"/>
      <c r="E114" s="256"/>
      <c r="F114" s="257"/>
      <c r="G114" s="258"/>
      <c r="H114" s="256"/>
      <c r="I114" s="257"/>
      <c r="J114" s="258"/>
      <c r="K114" s="256"/>
      <c r="L114" s="257"/>
      <c r="M114" s="258"/>
      <c r="N114" s="256"/>
      <c r="O114" s="258"/>
      <c r="P114" s="260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91.5" customHeight="1" thickBot="1">
      <c r="A115" s="104"/>
      <c r="B115" s="15" t="s">
        <v>47</v>
      </c>
      <c r="C115" s="35" t="s">
        <v>48</v>
      </c>
      <c r="D115" s="36" t="s">
        <v>4</v>
      </c>
      <c r="E115" s="15" t="s">
        <v>47</v>
      </c>
      <c r="F115" s="35" t="s">
        <v>48</v>
      </c>
      <c r="G115" s="36" t="s">
        <v>4</v>
      </c>
      <c r="H115" s="15" t="s">
        <v>47</v>
      </c>
      <c r="I115" s="35" t="s">
        <v>48</v>
      </c>
      <c r="J115" s="36" t="s">
        <v>4</v>
      </c>
      <c r="K115" s="15" t="s">
        <v>47</v>
      </c>
      <c r="L115" s="35" t="s">
        <v>48</v>
      </c>
      <c r="M115" s="36" t="s">
        <v>4</v>
      </c>
      <c r="N115" s="15" t="s">
        <v>47</v>
      </c>
      <c r="O115" s="35" t="s">
        <v>48</v>
      </c>
      <c r="P115" s="261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 t="s">
        <v>65</v>
      </c>
      <c r="AE115" s="13"/>
      <c r="AF115" s="13"/>
      <c r="AG115" s="13"/>
      <c r="AH115" s="13"/>
    </row>
    <row r="116" spans="1:34" ht="39" customHeight="1">
      <c r="A116" s="181" t="s">
        <v>66</v>
      </c>
      <c r="B116" s="40">
        <v>39</v>
      </c>
      <c r="C116" s="41">
        <v>39</v>
      </c>
      <c r="D116" s="42">
        <v>78</v>
      </c>
      <c r="E116" s="40">
        <v>15</v>
      </c>
      <c r="F116" s="41">
        <v>31</v>
      </c>
      <c r="G116" s="42">
        <v>46</v>
      </c>
      <c r="H116" s="40">
        <v>22</v>
      </c>
      <c r="I116" s="41">
        <v>4</v>
      </c>
      <c r="J116" s="43">
        <v>26</v>
      </c>
      <c r="K116" s="44">
        <v>0</v>
      </c>
      <c r="L116" s="41">
        <v>0</v>
      </c>
      <c r="M116" s="43">
        <v>0</v>
      </c>
      <c r="N116" s="45">
        <f aca="true" t="shared" si="19" ref="N116:P119">B116+E116+H116+K116</f>
        <v>76</v>
      </c>
      <c r="O116" s="46">
        <f t="shared" si="19"/>
        <v>74</v>
      </c>
      <c r="P116" s="47">
        <f t="shared" si="19"/>
        <v>150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30" customHeight="1">
      <c r="A117" s="182" t="s">
        <v>28</v>
      </c>
      <c r="B117" s="48">
        <v>0</v>
      </c>
      <c r="C117" s="49">
        <v>38</v>
      </c>
      <c r="D117" s="50">
        <v>38</v>
      </c>
      <c r="E117" s="48">
        <v>42</v>
      </c>
      <c r="F117" s="49">
        <v>12</v>
      </c>
      <c r="G117" s="50">
        <v>54</v>
      </c>
      <c r="H117" s="48">
        <v>58</v>
      </c>
      <c r="I117" s="49">
        <v>8</v>
      </c>
      <c r="J117" s="50">
        <v>66</v>
      </c>
      <c r="K117" s="48">
        <v>0</v>
      </c>
      <c r="L117" s="49">
        <v>0</v>
      </c>
      <c r="M117" s="51">
        <v>0</v>
      </c>
      <c r="N117" s="25">
        <f t="shared" si="19"/>
        <v>100</v>
      </c>
      <c r="O117" s="26">
        <f t="shared" si="19"/>
        <v>58</v>
      </c>
      <c r="P117" s="47">
        <f t="shared" si="19"/>
        <v>158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39" customHeight="1">
      <c r="A118" s="182" t="s">
        <v>29</v>
      </c>
      <c r="B118" s="48">
        <v>45</v>
      </c>
      <c r="C118" s="49">
        <v>25</v>
      </c>
      <c r="D118" s="50">
        <v>70</v>
      </c>
      <c r="E118" s="48">
        <v>39</v>
      </c>
      <c r="F118" s="49">
        <v>39</v>
      </c>
      <c r="G118" s="50">
        <v>78</v>
      </c>
      <c r="H118" s="48">
        <v>59</v>
      </c>
      <c r="I118" s="49">
        <v>32</v>
      </c>
      <c r="J118" s="50">
        <v>91</v>
      </c>
      <c r="K118" s="48">
        <v>0</v>
      </c>
      <c r="L118" s="49">
        <v>0</v>
      </c>
      <c r="M118" s="51">
        <v>0</v>
      </c>
      <c r="N118" s="25">
        <f>B118+E118+H118+K118</f>
        <v>143</v>
      </c>
      <c r="O118" s="26">
        <f t="shared" si="19"/>
        <v>96</v>
      </c>
      <c r="P118" s="47">
        <f t="shared" si="19"/>
        <v>239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28.5" customHeight="1" thickBot="1">
      <c r="A119" s="182" t="s">
        <v>30</v>
      </c>
      <c r="B119" s="52">
        <v>13</v>
      </c>
      <c r="C119" s="53">
        <v>25</v>
      </c>
      <c r="D119" s="54">
        <v>38</v>
      </c>
      <c r="E119" s="52">
        <v>0</v>
      </c>
      <c r="F119" s="53">
        <v>43</v>
      </c>
      <c r="G119" s="54">
        <v>43</v>
      </c>
      <c r="H119" s="52">
        <v>20</v>
      </c>
      <c r="I119" s="53">
        <v>20</v>
      </c>
      <c r="J119" s="54">
        <v>40</v>
      </c>
      <c r="K119" s="52">
        <v>0</v>
      </c>
      <c r="L119" s="53">
        <v>0</v>
      </c>
      <c r="M119" s="55">
        <v>0</v>
      </c>
      <c r="N119" s="25">
        <f t="shared" si="19"/>
        <v>33</v>
      </c>
      <c r="O119" s="56">
        <f t="shared" si="19"/>
        <v>88</v>
      </c>
      <c r="P119" s="47">
        <f t="shared" si="19"/>
        <v>121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1.5" customHeight="1" thickBot="1">
      <c r="A120" s="60" t="s">
        <v>58</v>
      </c>
      <c r="B120" s="176">
        <f aca="true" t="shared" si="20" ref="B120:P120">SUM(B116:B119)</f>
        <v>97</v>
      </c>
      <c r="C120" s="176">
        <f t="shared" si="20"/>
        <v>127</v>
      </c>
      <c r="D120" s="176">
        <f t="shared" si="20"/>
        <v>224</v>
      </c>
      <c r="E120" s="176">
        <f t="shared" si="20"/>
        <v>96</v>
      </c>
      <c r="F120" s="176">
        <f t="shared" si="20"/>
        <v>125</v>
      </c>
      <c r="G120" s="177">
        <f t="shared" si="20"/>
        <v>221</v>
      </c>
      <c r="H120" s="178">
        <f t="shared" si="20"/>
        <v>159</v>
      </c>
      <c r="I120" s="176">
        <f t="shared" si="20"/>
        <v>64</v>
      </c>
      <c r="J120" s="176">
        <f t="shared" si="20"/>
        <v>223</v>
      </c>
      <c r="K120" s="176">
        <f t="shared" si="20"/>
        <v>0</v>
      </c>
      <c r="L120" s="176">
        <f t="shared" si="20"/>
        <v>0</v>
      </c>
      <c r="M120" s="176">
        <f t="shared" si="20"/>
        <v>0</v>
      </c>
      <c r="N120" s="179">
        <f t="shared" si="20"/>
        <v>352</v>
      </c>
      <c r="O120" s="179">
        <f t="shared" si="20"/>
        <v>316</v>
      </c>
      <c r="P120" s="180">
        <f t="shared" si="20"/>
        <v>668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3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ht="13.5" thickBot="1"/>
    <row r="123" spans="1:4" ht="30.75" customHeight="1" thickBot="1">
      <c r="A123" s="117" t="s">
        <v>33</v>
      </c>
      <c r="B123" s="117">
        <f>N107+N120</f>
        <v>2630</v>
      </c>
      <c r="C123" s="117">
        <f>O107+O120</f>
        <v>957</v>
      </c>
      <c r="D123" s="118">
        <f>SUM(B123:C123)</f>
        <v>3587</v>
      </c>
    </row>
    <row r="124" spans="2:4" ht="18">
      <c r="B124" s="13"/>
      <c r="C124" s="13"/>
      <c r="D124" s="13"/>
    </row>
    <row r="125" ht="18.75" customHeight="1" hidden="1" thickBot="1"/>
    <row r="126" ht="6.75" customHeight="1"/>
    <row r="127" ht="3.75" customHeight="1" thickBot="1"/>
    <row r="128" spans="1:4" ht="30.75" customHeight="1" thickBot="1">
      <c r="A128" s="117" t="s">
        <v>52</v>
      </c>
      <c r="B128" s="118">
        <f>B66+B91+B123</f>
        <v>16709</v>
      </c>
      <c r="C128" s="118">
        <f>C66+C91+C123</f>
        <v>8091</v>
      </c>
      <c r="D128" s="118">
        <f>D66+D91+D123</f>
        <v>24799</v>
      </c>
    </row>
    <row r="132" ht="20.25">
      <c r="B132" s="37"/>
    </row>
  </sheetData>
  <sheetProtection/>
  <mergeCells count="89">
    <mergeCell ref="Q82:S82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A20:AE20"/>
    <mergeCell ref="H7:J8"/>
    <mergeCell ref="K7:M8"/>
    <mergeCell ref="N7:P8"/>
    <mergeCell ref="Q7:S7"/>
    <mergeCell ref="T7:V7"/>
    <mergeCell ref="W7:Y7"/>
    <mergeCell ref="A21:AE21"/>
    <mergeCell ref="A22:AE22"/>
    <mergeCell ref="A23:A25"/>
    <mergeCell ref="B23:D24"/>
    <mergeCell ref="E23:G24"/>
    <mergeCell ref="H23:J24"/>
    <mergeCell ref="K23:M24"/>
    <mergeCell ref="N23:P24"/>
    <mergeCell ref="Q23:S23"/>
    <mergeCell ref="T23:V23"/>
    <mergeCell ref="W23:Y23"/>
    <mergeCell ref="Z23:AB23"/>
    <mergeCell ref="AC23:AE23"/>
    <mergeCell ref="Q24:S24"/>
    <mergeCell ref="T24:V24"/>
    <mergeCell ref="W24:Y24"/>
    <mergeCell ref="Z24:AB24"/>
    <mergeCell ref="AC24:AE24"/>
    <mergeCell ref="A38:V38"/>
    <mergeCell ref="A39:A41"/>
    <mergeCell ref="T39:V39"/>
    <mergeCell ref="T40:V40"/>
    <mergeCell ref="A47:V47"/>
    <mergeCell ref="T48:V48"/>
    <mergeCell ref="A53:AB53"/>
    <mergeCell ref="A55:A57"/>
    <mergeCell ref="B55:D56"/>
    <mergeCell ref="E55:G56"/>
    <mergeCell ref="H55:J56"/>
    <mergeCell ref="K55:M56"/>
    <mergeCell ref="N55:P56"/>
    <mergeCell ref="Q55:S56"/>
    <mergeCell ref="T55:V55"/>
    <mergeCell ref="W55:Y55"/>
    <mergeCell ref="Z55:AB55"/>
    <mergeCell ref="AC55:AE56"/>
    <mergeCell ref="T56:V56"/>
    <mergeCell ref="W56:Y56"/>
    <mergeCell ref="Z56:AB56"/>
    <mergeCell ref="A68:M69"/>
    <mergeCell ref="B70:D70"/>
    <mergeCell ref="E70:G70"/>
    <mergeCell ref="H70:J70"/>
    <mergeCell ref="K70:M70"/>
    <mergeCell ref="A80:P81"/>
    <mergeCell ref="B82:D82"/>
    <mergeCell ref="E82:G82"/>
    <mergeCell ref="H82:J82"/>
    <mergeCell ref="K82:M82"/>
    <mergeCell ref="N82:P82"/>
    <mergeCell ref="P113:P115"/>
    <mergeCell ref="A93:P93"/>
    <mergeCell ref="A94:P94"/>
    <mergeCell ref="A95:P95"/>
    <mergeCell ref="B97:D98"/>
    <mergeCell ref="E97:G98"/>
    <mergeCell ref="H97:J98"/>
    <mergeCell ref="K97:M98"/>
    <mergeCell ref="N97:O98"/>
    <mergeCell ref="P97:P99"/>
    <mergeCell ref="AF23:AG23"/>
    <mergeCell ref="N70:P70"/>
    <mergeCell ref="A109:P109"/>
    <mergeCell ref="A110:P110"/>
    <mergeCell ref="A111:P111"/>
    <mergeCell ref="B113:D114"/>
    <mergeCell ref="E113:G114"/>
    <mergeCell ref="H113:J114"/>
    <mergeCell ref="K113:M114"/>
    <mergeCell ref="N113:O114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7" max="33" man="1"/>
    <brk id="66" max="33" man="1"/>
    <brk id="9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2018-04-19T11:02:04Z</cp:lastPrinted>
  <dcterms:created xsi:type="dcterms:W3CDTF">2015-04-10T12:01:21Z</dcterms:created>
  <dcterms:modified xsi:type="dcterms:W3CDTF">2018-07-13T14:49:58Z</dcterms:modified>
  <cp:category/>
  <cp:version/>
  <cp:contentType/>
  <cp:contentStatus/>
</cp:coreProperties>
</file>