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30" windowHeight="11925" activeTab="0"/>
  </bookViews>
  <sheets>
    <sheet name="СВОД  итого по КФУ (4)" sheetId="1" r:id="rId1"/>
  </sheets>
  <definedNames>
    <definedName name="_xlnm.Print_Area" localSheetId="0">'СВОД  итого по КФУ (4)'!$A$1:$AH$143</definedName>
  </definedNames>
  <calcPr fullCalcOnLoad="1"/>
</workbook>
</file>

<file path=xl/sharedStrings.xml><?xml version="1.0" encoding="utf-8"?>
<sst xmlns="http://schemas.openxmlformats.org/spreadsheetml/2006/main" count="348" uniqueCount="75">
  <si>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</si>
  <si>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</si>
  <si>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</si>
  <si>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</si>
  <si>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</si>
  <si>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</si>
  <si>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</si>
  <si>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</si>
  <si>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Медицинская академия имени С.И.Георгиевского</t>
  </si>
  <si>
    <t>Институт педагогического образования и менеджмента (Армянск)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</si>
  <si>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</si>
  <si>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</si>
  <si>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</si>
  <si>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</si>
  <si>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</si>
  <si>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</si>
  <si>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</si>
  <si>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</si>
  <si>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</si>
  <si>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</si>
  <si>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</si>
  <si>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</si>
  <si>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</si>
  <si>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</si>
  <si>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</si>
  <si>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</si>
  <si>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Итого заочная и очно- заочная формы обучения:</t>
  </si>
  <si>
    <t>Колледжи</t>
  </si>
  <si>
    <t>Таврический колледж</t>
  </si>
  <si>
    <t xml:space="preserve">Агропромышленный колледж 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</si>
  <si>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</si>
  <si>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</si>
  <si>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</si>
  <si>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</si>
  <si>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</si>
  <si>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</si>
  <si>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</si>
  <si>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</si>
  <si>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</si>
  <si>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</si>
  <si>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</si>
  <si>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</si>
  <si>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</si>
  <si>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</si>
  <si>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</si>
  <si>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</si>
  <si>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</si>
  <si>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</si>
  <si>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Гуманитарно-педагогическая академия           (г.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</si>
  <si>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</si>
  <si>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</si>
  <si>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</si>
  <si>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</si>
  <si>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</si>
  <si>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</si>
  <si>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         ( г. Ялта)</t>
  </si>
  <si>
    <t>ИТОГО  Аспирантура :</t>
  </si>
  <si>
    <t>Гуманитарно-педагогическая академия( г. Ялта)</t>
  </si>
  <si>
    <t xml:space="preserve"> </t>
  </si>
  <si>
    <t>Структурное подразделение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</si>
  <si>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</si>
  <si>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</si>
  <si>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</si>
  <si>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</si>
  <si>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</si>
  <si>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</si>
  <si>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</si>
  <si>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</si>
  <si>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</si>
  <si>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на 01 .11. 2017 года</t>
  </si>
  <si>
    <t>Сводная ведомость контингента специалистов  Очной формы обучения по состоянию на 01 .11. 2017 года</t>
  </si>
  <si>
    <t>Сводная ведомость контингента специалистов  Заочной формы обучения по состоянию на 01 .11. 2017 года</t>
  </si>
  <si>
    <t>Сводная ведомость контингента очно-заочной  формы обучения на 01 .11. 2017 года</t>
  </si>
  <si>
    <t>Контингент Аспирантуры   ОФО  по состоянию на 01 .11. 2017 года</t>
  </si>
  <si>
    <t>Контингент Аспирантуры   ЗФО  по состоянию на 01 .11. 2017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</si>
</sst>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3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 Cyr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 Cyr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6"/>
      <name val="Arial Cyr"/>
      <family val="2"/>
    </font>
    <font>
      <b/>
      <i/>
      <sz val="16"/>
      <name val="Times New Roman"/>
      <family val="1"/>
    </font>
    <font>
      <b/>
      <i/>
      <sz val="14"/>
      <name val="Arial Cyr"/>
      <family val="0"/>
    </font>
    <font>
      <b/>
      <sz val="16"/>
      <name val="Times New Roman Cyr"/>
      <family val="1"/>
    </font>
    <font>
      <b/>
      <sz val="2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6" fillId="20" borderId="0">
      <alignment horizontal="center" vertical="center"/>
      <protection/>
    </xf>
    <xf numFmtId="0" fontId="6" fillId="21" borderId="0">
      <alignment horizontal="center" vertical="center"/>
      <protection/>
    </xf>
    <xf numFmtId="0" fontId="8" fillId="20" borderId="0">
      <alignment horizontal="center" vertical="center"/>
      <protection/>
    </xf>
    <xf numFmtId="0" fontId="8" fillId="21" borderId="0">
      <alignment horizontal="center" vertical="center"/>
      <protection/>
    </xf>
    <xf numFmtId="0" fontId="10" fillId="20" borderId="0">
      <alignment horizontal="left" vertical="center"/>
      <protection/>
    </xf>
    <xf numFmtId="0" fontId="9" fillId="20" borderId="0">
      <alignment horizontal="left" vertical="center"/>
      <protection/>
    </xf>
    <xf numFmtId="0" fontId="7" fillId="20" borderId="0">
      <alignment horizontal="center" vertical="center"/>
      <protection/>
    </xf>
    <xf numFmtId="0" fontId="7" fillId="21" borderId="0">
      <alignment horizontal="center" vertical="center"/>
      <protection/>
    </xf>
    <xf numFmtId="0" fontId="12" fillId="20" borderId="0">
      <alignment horizontal="center" vertical="center"/>
      <protection/>
    </xf>
    <xf numFmtId="0" fontId="12" fillId="21" borderId="0">
      <alignment horizontal="center" vertical="center"/>
      <protection/>
    </xf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8" borderId="1" applyNumberFormat="0" applyAlignment="0" applyProtection="0"/>
    <xf numFmtId="0" fontId="53" fillId="29" borderId="2" applyNumberFormat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30" borderId="7" applyNumberFormat="0" applyAlignment="0" applyProtection="0"/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4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35" borderId="0" xfId="65" applyFill="1">
      <alignment/>
      <protection/>
    </xf>
    <xf numFmtId="0" fontId="3" fillId="35" borderId="0" xfId="65" applyFont="1" applyFill="1" applyAlignment="1">
      <alignment horizontal="center"/>
      <protection/>
    </xf>
    <xf numFmtId="0" fontId="69" fillId="35" borderId="10" xfId="65" applyFont="1" applyFill="1" applyBorder="1" applyAlignment="1">
      <alignment horizontal="center" vertical="center" wrapText="1"/>
      <protection/>
    </xf>
    <xf numFmtId="0" fontId="69" fillId="35" borderId="11" xfId="65" applyFont="1" applyFill="1" applyBorder="1" applyAlignment="1">
      <alignment horizontal="center" vertical="center" wrapText="1"/>
      <protection/>
    </xf>
    <xf numFmtId="0" fontId="69" fillId="35" borderId="12" xfId="65" applyFont="1" applyFill="1" applyBorder="1" applyAlignment="1">
      <alignment horizontal="center" vertical="center" wrapText="1"/>
      <protection/>
    </xf>
    <xf numFmtId="0" fontId="69" fillId="35" borderId="13" xfId="65" applyFont="1" applyFill="1" applyBorder="1" applyAlignment="1">
      <alignment horizontal="center" vertical="center" wrapText="1"/>
      <protection/>
    </xf>
    <xf numFmtId="0" fontId="0" fillId="35" borderId="0" xfId="65" applyFill="1" applyBorder="1">
      <alignment/>
      <protection/>
    </xf>
    <xf numFmtId="0" fontId="5" fillId="35" borderId="14" xfId="65" applyFont="1" applyFill="1" applyBorder="1" applyAlignment="1">
      <alignment horizontal="left" vertical="center" wrapText="1"/>
      <protection/>
    </xf>
    <xf numFmtId="0" fontId="6" fillId="36" borderId="0" xfId="42" applyFont="1" applyFill="1" applyBorder="1" applyAlignment="1">
      <alignment vertical="center" wrapText="1"/>
      <protection/>
    </xf>
    <xf numFmtId="0" fontId="14" fillId="35" borderId="0" xfId="65" applyFont="1" applyFill="1" applyBorder="1">
      <alignment/>
      <protection/>
    </xf>
    <xf numFmtId="0" fontId="6" fillId="35" borderId="0" xfId="33" applyFont="1" applyFill="1" applyBorder="1" applyAlignment="1" quotePrefix="1">
      <alignment horizontal="center" vertical="center" wrapText="1"/>
      <protection/>
    </xf>
    <xf numFmtId="0" fontId="6" fillId="35" borderId="0" xfId="39" applyFont="1" applyFill="1" applyBorder="1" applyAlignment="1" quotePrefix="1">
      <alignment horizontal="center" vertical="center" wrapText="1"/>
      <protection/>
    </xf>
    <xf numFmtId="0" fontId="6" fillId="35" borderId="0" xfId="35" applyFont="1" applyFill="1" applyBorder="1" applyAlignment="1" quotePrefix="1">
      <alignment horizontal="center" vertical="center" textRotation="255" wrapText="1"/>
      <protection/>
    </xf>
    <xf numFmtId="0" fontId="6" fillId="36" borderId="14" xfId="42" applyFont="1" applyFill="1" applyBorder="1" applyAlignment="1">
      <alignment vertical="center" wrapText="1"/>
      <protection/>
    </xf>
    <xf numFmtId="0" fontId="4" fillId="35" borderId="14" xfId="64" applyFont="1" applyFill="1" applyBorder="1" applyAlignment="1">
      <alignment horizontal="left" vertical="center" wrapText="1"/>
      <protection/>
    </xf>
    <xf numFmtId="0" fontId="5" fillId="35" borderId="14" xfId="64" applyFont="1" applyFill="1" applyBorder="1" applyAlignment="1">
      <alignment horizontal="left" vertical="center" wrapText="1"/>
      <protection/>
    </xf>
    <xf numFmtId="0" fontId="5" fillId="35" borderId="15" xfId="64" applyFont="1" applyFill="1" applyBorder="1" applyAlignment="1">
      <alignment horizontal="center"/>
      <protection/>
    </xf>
    <xf numFmtId="0" fontId="5" fillId="35" borderId="16" xfId="64" applyFont="1" applyFill="1" applyBorder="1" applyAlignment="1">
      <alignment horizontal="center"/>
      <protection/>
    </xf>
    <xf numFmtId="0" fontId="5" fillId="35" borderId="17" xfId="64" applyFont="1" applyFill="1" applyBorder="1" applyAlignment="1">
      <alignment horizontal="center"/>
      <protection/>
    </xf>
    <xf numFmtId="0" fontId="5" fillId="35" borderId="18" xfId="64" applyFont="1" applyFill="1" applyBorder="1" applyAlignment="1">
      <alignment horizontal="center"/>
      <protection/>
    </xf>
    <xf numFmtId="0" fontId="5" fillId="35" borderId="19" xfId="64" applyFont="1" applyFill="1" applyBorder="1" applyAlignment="1">
      <alignment horizontal="center"/>
      <protection/>
    </xf>
    <xf numFmtId="0" fontId="5" fillId="35" borderId="20" xfId="64" applyFont="1" applyFill="1" applyBorder="1" applyAlignment="1">
      <alignment horizontal="left" vertical="center" wrapText="1"/>
      <protection/>
    </xf>
    <xf numFmtId="0" fontId="16" fillId="35" borderId="0" xfId="65" applyFont="1" applyFill="1">
      <alignment/>
      <protection/>
    </xf>
    <xf numFmtId="0" fontId="70" fillId="35" borderId="21" xfId="65" applyFont="1" applyFill="1" applyBorder="1" applyAlignment="1">
      <alignment horizontal="center" vertical="center" wrapText="1"/>
      <protection/>
    </xf>
    <xf numFmtId="0" fontId="71" fillId="35" borderId="22" xfId="65" applyFont="1" applyFill="1" applyBorder="1" applyAlignment="1">
      <alignment horizontal="center" vertical="center" wrapText="1"/>
      <protection/>
    </xf>
    <xf numFmtId="0" fontId="11" fillId="35" borderId="0" xfId="0" applyFont="1" applyFill="1" applyBorder="1" applyAlignment="1">
      <alignment horizontal="center" wrapText="1"/>
    </xf>
    <xf numFmtId="0" fontId="72" fillId="35" borderId="12" xfId="65" applyFont="1" applyFill="1" applyBorder="1" applyAlignment="1">
      <alignment horizontal="center" vertical="center" wrapText="1"/>
      <protection/>
    </xf>
    <xf numFmtId="0" fontId="72" fillId="35" borderId="17" xfId="65" applyFont="1" applyFill="1" applyBorder="1" applyAlignment="1">
      <alignment horizontal="center" vertical="center" wrapText="1"/>
      <protection/>
    </xf>
    <xf numFmtId="0" fontId="2" fillId="35" borderId="0" xfId="64" applyFont="1" applyFill="1" applyAlignment="1">
      <alignment/>
      <protection/>
    </xf>
    <xf numFmtId="0" fontId="6" fillId="35" borderId="23" xfId="42" applyFont="1" applyFill="1" applyBorder="1" applyAlignment="1" quotePrefix="1">
      <alignment horizontal="center" vertical="center" wrapText="1"/>
      <protection/>
    </xf>
    <xf numFmtId="0" fontId="6" fillId="35" borderId="24" xfId="42" applyFont="1" applyFill="1" applyBorder="1" applyAlignment="1" quotePrefix="1">
      <alignment horizontal="center" vertical="center" wrapText="1"/>
      <protection/>
    </xf>
    <xf numFmtId="0" fontId="5" fillId="35" borderId="0" xfId="64" applyFont="1" applyFill="1" applyBorder="1" applyAlignment="1">
      <alignment horizontal="left" vertical="center" wrapText="1"/>
      <protection/>
    </xf>
    <xf numFmtId="0" fontId="17" fillId="35" borderId="0" xfId="65" applyFont="1" applyFill="1" applyBorder="1" applyAlignment="1">
      <alignment horizontal="center"/>
      <protection/>
    </xf>
    <xf numFmtId="0" fontId="17" fillId="35" borderId="0" xfId="65" applyFont="1" applyFill="1" applyBorder="1" applyAlignment="1">
      <alignment horizontal="center"/>
      <protection/>
    </xf>
    <xf numFmtId="0" fontId="13" fillId="35" borderId="25" xfId="37" applyFont="1" applyFill="1" applyBorder="1" applyAlignment="1" quotePrefix="1">
      <alignment horizontal="center" vertical="center" wrapText="1"/>
      <protection/>
    </xf>
    <xf numFmtId="0" fontId="13" fillId="35" borderId="26" xfId="37" applyFont="1" applyFill="1" applyBorder="1" applyAlignment="1" quotePrefix="1">
      <alignment horizontal="center" vertical="center" wrapText="1"/>
      <protection/>
    </xf>
    <xf numFmtId="0" fontId="13" fillId="35" borderId="27" xfId="37" applyFont="1" applyFill="1" applyBorder="1" applyAlignment="1" quotePrefix="1">
      <alignment horizontal="center" vertical="center" wrapText="1"/>
      <protection/>
    </xf>
    <xf numFmtId="0" fontId="5" fillId="35" borderId="28" xfId="65" applyFont="1" applyFill="1" applyBorder="1" applyAlignment="1">
      <alignment horizontal="left" vertical="center" wrapText="1"/>
      <protection/>
    </xf>
    <xf numFmtId="0" fontId="17" fillId="35" borderId="28" xfId="65" applyFont="1" applyFill="1" applyBorder="1" applyAlignment="1">
      <alignment horizontal="center"/>
      <protection/>
    </xf>
    <xf numFmtId="0" fontId="69" fillId="35" borderId="23" xfId="65" applyFont="1" applyFill="1" applyBorder="1" applyAlignment="1">
      <alignment horizontal="center" vertical="center" wrapText="1"/>
      <protection/>
    </xf>
    <xf numFmtId="0" fontId="69" fillId="35" borderId="29" xfId="65" applyFont="1" applyFill="1" applyBorder="1" applyAlignment="1">
      <alignment horizontal="center" vertical="center" wrapText="1"/>
      <protection/>
    </xf>
    <xf numFmtId="0" fontId="69" fillId="35" borderId="30" xfId="65" applyFont="1" applyFill="1" applyBorder="1" applyAlignment="1">
      <alignment horizontal="center" vertical="center" wrapText="1"/>
      <protection/>
    </xf>
    <xf numFmtId="0" fontId="13" fillId="35" borderId="22" xfId="37" applyFont="1" applyFill="1" applyBorder="1" applyAlignment="1" quotePrefix="1">
      <alignment horizontal="left" vertical="center" wrapText="1"/>
      <protection/>
    </xf>
    <xf numFmtId="0" fontId="13" fillId="35" borderId="21" xfId="37" applyFont="1" applyFill="1" applyBorder="1" applyAlignment="1" quotePrefix="1">
      <alignment horizontal="left" vertical="center" wrapText="1"/>
      <protection/>
    </xf>
    <xf numFmtId="0" fontId="13" fillId="35" borderId="11" xfId="37" applyFont="1" applyFill="1" applyBorder="1" applyAlignment="1" quotePrefix="1">
      <alignment horizontal="left" vertical="center" wrapText="1"/>
      <protection/>
    </xf>
    <xf numFmtId="0" fontId="13" fillId="35" borderId="10" xfId="37" applyFont="1" applyFill="1" applyBorder="1" applyAlignment="1" quotePrefix="1">
      <alignment horizontal="left" vertical="center" wrapText="1"/>
      <protection/>
    </xf>
    <xf numFmtId="0" fontId="13" fillId="35" borderId="31" xfId="37" applyFont="1" applyFill="1" applyBorder="1" applyAlignment="1" quotePrefix="1">
      <alignment horizontal="left" vertical="center" wrapText="1"/>
      <protection/>
    </xf>
    <xf numFmtId="0" fontId="13" fillId="35" borderId="15" xfId="36" applyFont="1" applyFill="1" applyBorder="1" applyAlignment="1" quotePrefix="1">
      <alignment horizontal="center" vertical="center" wrapText="1"/>
      <protection/>
    </xf>
    <xf numFmtId="0" fontId="13" fillId="35" borderId="19" xfId="36" applyFont="1" applyFill="1" applyBorder="1" applyAlignment="1" quotePrefix="1">
      <alignment horizontal="center" vertical="center"/>
      <protection/>
    </xf>
    <xf numFmtId="0" fontId="13" fillId="35" borderId="32" xfId="36" applyFont="1" applyFill="1" applyBorder="1" applyAlignment="1" quotePrefix="1">
      <alignment horizontal="center" vertical="center" wrapText="1"/>
      <protection/>
    </xf>
    <xf numFmtId="0" fontId="13" fillId="35" borderId="19" xfId="36" applyFont="1" applyFill="1" applyBorder="1" applyAlignment="1" quotePrefix="1">
      <alignment horizontal="center" vertical="center" wrapText="1"/>
      <protection/>
    </xf>
    <xf numFmtId="0" fontId="13" fillId="35" borderId="18" xfId="36" applyFont="1" applyFill="1" applyBorder="1" applyAlignment="1" quotePrefix="1">
      <alignment horizontal="center" vertical="center" wrapText="1"/>
      <protection/>
    </xf>
    <xf numFmtId="0" fontId="13" fillId="35" borderId="33" xfId="36" applyFont="1" applyFill="1" applyBorder="1" applyAlignment="1" quotePrefix="1">
      <alignment horizontal="center" vertical="center" wrapText="1"/>
      <protection/>
    </xf>
    <xf numFmtId="0" fontId="5" fillId="35" borderId="24" xfId="64" applyFont="1" applyFill="1" applyBorder="1" applyAlignment="1">
      <alignment horizontal="left" vertical="center" wrapText="1"/>
      <protection/>
    </xf>
    <xf numFmtId="0" fontId="5" fillId="35" borderId="30" xfId="64" applyFont="1" applyFill="1" applyBorder="1" applyAlignment="1">
      <alignment horizontal="left" vertical="center" wrapText="1"/>
      <protection/>
    </xf>
    <xf numFmtId="0" fontId="5" fillId="35" borderId="32" xfId="64" applyFont="1" applyFill="1" applyBorder="1" applyAlignment="1">
      <alignment horizontal="left" vertical="center" wrapText="1"/>
      <protection/>
    </xf>
    <xf numFmtId="0" fontId="5" fillId="35" borderId="14" xfId="64" applyFont="1" applyFill="1" applyBorder="1" applyAlignment="1">
      <alignment horizontal="center" vertical="center" wrapText="1"/>
      <protection/>
    </xf>
    <xf numFmtId="0" fontId="5" fillId="35" borderId="20" xfId="64" applyFont="1" applyFill="1" applyBorder="1" applyAlignment="1">
      <alignment horizontal="center" vertical="center" wrapText="1"/>
      <protection/>
    </xf>
    <xf numFmtId="0" fontId="5" fillId="35" borderId="22" xfId="63" applyFont="1" applyFill="1" applyBorder="1" applyAlignment="1">
      <alignment horizontal="center" wrapText="1"/>
      <protection/>
    </xf>
    <xf numFmtId="0" fontId="5" fillId="35" borderId="11" xfId="63" applyFont="1" applyFill="1" applyBorder="1" applyAlignment="1">
      <alignment horizontal="center" wrapText="1"/>
      <protection/>
    </xf>
    <xf numFmtId="0" fontId="5" fillId="35" borderId="20" xfId="63" applyFont="1" applyFill="1" applyBorder="1" applyAlignment="1">
      <alignment horizontal="center" wrapText="1"/>
      <protection/>
    </xf>
    <xf numFmtId="0" fontId="13" fillId="35" borderId="34" xfId="37" applyFont="1" applyFill="1" applyBorder="1" applyAlignment="1" quotePrefix="1">
      <alignment horizontal="left" vertical="center" wrapText="1"/>
      <protection/>
    </xf>
    <xf numFmtId="0" fontId="13" fillId="35" borderId="35" xfId="37" applyFont="1" applyFill="1" applyBorder="1" applyAlignment="1" quotePrefix="1">
      <alignment horizontal="left" vertical="center" wrapText="1"/>
      <protection/>
    </xf>
    <xf numFmtId="0" fontId="13" fillId="35" borderId="36" xfId="37" applyFont="1" applyFill="1" applyBorder="1" applyAlignment="1" quotePrefix="1">
      <alignment horizontal="left" vertical="center" wrapText="1"/>
      <protection/>
    </xf>
    <xf numFmtId="0" fontId="5" fillId="35" borderId="0" xfId="64" applyFont="1" applyFill="1" applyAlignment="1">
      <alignment/>
      <protection/>
    </xf>
    <xf numFmtId="0" fontId="14" fillId="35" borderId="0" xfId="64" applyFont="1" applyFill="1" applyAlignment="1">
      <alignment horizontal="center"/>
      <protection/>
    </xf>
    <xf numFmtId="0" fontId="16" fillId="35" borderId="0" xfId="64" applyFont="1" applyFill="1">
      <alignment/>
      <protection/>
    </xf>
    <xf numFmtId="0" fontId="19" fillId="35" borderId="37" xfId="0" applyFont="1" applyFill="1" applyBorder="1" applyAlignment="1">
      <alignment horizontal="left" vertical="center" wrapText="1"/>
    </xf>
    <xf numFmtId="0" fontId="71" fillId="35" borderId="21" xfId="65" applyFont="1" applyFill="1" applyBorder="1" applyAlignment="1">
      <alignment horizontal="center" vertical="center" wrapText="1"/>
      <protection/>
    </xf>
    <xf numFmtId="0" fontId="71" fillId="35" borderId="13" xfId="65" applyFont="1" applyFill="1" applyBorder="1" applyAlignment="1">
      <alignment horizontal="center" vertical="center" wrapText="1"/>
      <protection/>
    </xf>
    <xf numFmtId="0" fontId="20" fillId="35" borderId="0" xfId="65" applyFont="1" applyFill="1">
      <alignment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0" xfId="65" applyFont="1" applyFill="1" applyAlignment="1">
      <alignment horizontal="center"/>
      <protection/>
    </xf>
    <xf numFmtId="0" fontId="11" fillId="35" borderId="38" xfId="63" applyFont="1" applyFill="1" applyBorder="1" applyAlignment="1">
      <alignment wrapText="1"/>
      <protection/>
    </xf>
    <xf numFmtId="0" fontId="15" fillId="35" borderId="39" xfId="63" applyFont="1" applyFill="1" applyBorder="1" applyAlignment="1">
      <alignment horizontal="center" wrapText="1"/>
      <protection/>
    </xf>
    <xf numFmtId="0" fontId="15" fillId="35" borderId="40" xfId="63" applyFont="1" applyFill="1" applyBorder="1" applyAlignment="1">
      <alignment horizontal="center" wrapText="1"/>
      <protection/>
    </xf>
    <xf numFmtId="0" fontId="15" fillId="35" borderId="41" xfId="63" applyFont="1" applyFill="1" applyBorder="1" applyAlignment="1">
      <alignment horizontal="center" wrapText="1"/>
      <protection/>
    </xf>
    <xf numFmtId="0" fontId="15" fillId="35" borderId="42" xfId="63" applyFont="1" applyFill="1" applyBorder="1" applyAlignment="1">
      <alignment horizontal="center" wrapText="1"/>
      <protection/>
    </xf>
    <xf numFmtId="0" fontId="15" fillId="35" borderId="43" xfId="63" applyFont="1" applyFill="1" applyBorder="1" applyAlignment="1">
      <alignment horizontal="center" wrapText="1"/>
      <protection/>
    </xf>
    <xf numFmtId="0" fontId="13" fillId="35" borderId="44" xfId="37" applyFont="1" applyFill="1" applyBorder="1" applyAlignment="1" quotePrefix="1">
      <alignment horizontal="center" vertical="center" wrapText="1"/>
      <protection/>
    </xf>
    <xf numFmtId="0" fontId="13" fillId="35" borderId="38" xfId="37" applyFont="1" applyFill="1" applyBorder="1" applyAlignment="1" quotePrefix="1">
      <alignment horizontal="center" vertical="center" wrapText="1"/>
      <protection/>
    </xf>
    <xf numFmtId="0" fontId="13" fillId="35" borderId="45" xfId="37" applyFont="1" applyFill="1" applyBorder="1" applyAlignment="1" quotePrefix="1">
      <alignment horizontal="center" vertical="center" wrapText="1"/>
      <protection/>
    </xf>
    <xf numFmtId="0" fontId="11" fillId="35" borderId="26" xfId="63" applyFont="1" applyFill="1" applyBorder="1" applyAlignment="1">
      <alignment wrapText="1"/>
      <protection/>
    </xf>
    <xf numFmtId="0" fontId="15" fillId="35" borderId="46" xfId="63" applyFont="1" applyFill="1" applyBorder="1" applyAlignment="1">
      <alignment horizontal="center" wrapText="1"/>
      <protection/>
    </xf>
    <xf numFmtId="0" fontId="15" fillId="35" borderId="47" xfId="63" applyFont="1" applyFill="1" applyBorder="1" applyAlignment="1">
      <alignment horizontal="center" wrapText="1"/>
      <protection/>
    </xf>
    <xf numFmtId="0" fontId="15" fillId="35" borderId="26" xfId="63" applyFont="1" applyFill="1" applyBorder="1" applyAlignment="1">
      <alignment horizontal="center" wrapText="1"/>
      <protection/>
    </xf>
    <xf numFmtId="0" fontId="15" fillId="35" borderId="27" xfId="63" applyFont="1" applyFill="1" applyBorder="1" applyAlignment="1">
      <alignment horizontal="center" wrapText="1"/>
      <protection/>
    </xf>
    <xf numFmtId="0" fontId="15" fillId="35" borderId="25" xfId="63" applyFont="1" applyFill="1" applyBorder="1" applyAlignment="1">
      <alignment horizontal="center" wrapText="1"/>
      <protection/>
    </xf>
    <xf numFmtId="0" fontId="5" fillId="35" borderId="26" xfId="64" applyFont="1" applyFill="1" applyBorder="1" applyAlignment="1">
      <alignment horizontal="left" vertical="center" wrapText="1"/>
      <protection/>
    </xf>
    <xf numFmtId="0" fontId="13" fillId="35" borderId="48" xfId="37" applyFont="1" applyFill="1" applyBorder="1" applyAlignment="1" quotePrefix="1">
      <alignment horizontal="center" vertical="center" wrapText="1"/>
      <protection/>
    </xf>
    <xf numFmtId="0" fontId="5" fillId="35" borderId="49" xfId="64" applyFont="1" applyFill="1" applyBorder="1" applyAlignment="1">
      <alignment vertical="center" wrapText="1"/>
      <protection/>
    </xf>
    <xf numFmtId="0" fontId="13" fillId="35" borderId="50" xfId="37" applyFont="1" applyFill="1" applyBorder="1" applyAlignment="1" quotePrefix="1">
      <alignment horizontal="center" vertical="center" wrapText="1"/>
      <protection/>
    </xf>
    <xf numFmtId="0" fontId="13" fillId="35" borderId="51" xfId="37" applyFont="1" applyFill="1" applyBorder="1" applyAlignment="1" quotePrefix="1">
      <alignment horizontal="center" vertical="center" wrapText="1"/>
      <protection/>
    </xf>
    <xf numFmtId="0" fontId="13" fillId="35" borderId="52" xfId="37" applyFont="1" applyFill="1" applyBorder="1" applyAlignment="1" quotePrefix="1">
      <alignment horizontal="center" vertical="center" wrapText="1"/>
      <protection/>
    </xf>
    <xf numFmtId="0" fontId="11" fillId="35" borderId="38" xfId="0" applyFont="1" applyFill="1" applyBorder="1" applyAlignment="1">
      <alignment wrapText="1"/>
    </xf>
    <xf numFmtId="0" fontId="15" fillId="35" borderId="39" xfId="0" applyFont="1" applyFill="1" applyBorder="1" applyAlignment="1">
      <alignment horizontal="center" wrapText="1"/>
    </xf>
    <xf numFmtId="0" fontId="15" fillId="35" borderId="40" xfId="0" applyFont="1" applyFill="1" applyBorder="1" applyAlignment="1">
      <alignment horizontal="center" wrapText="1"/>
    </xf>
    <xf numFmtId="0" fontId="15" fillId="35" borderId="41" xfId="0" applyFont="1" applyFill="1" applyBorder="1" applyAlignment="1">
      <alignment horizontal="center" wrapText="1"/>
    </xf>
    <xf numFmtId="0" fontId="15" fillId="35" borderId="42" xfId="0" applyFont="1" applyFill="1" applyBorder="1" applyAlignment="1">
      <alignment horizontal="center" wrapText="1"/>
    </xf>
    <xf numFmtId="0" fontId="15" fillId="35" borderId="43" xfId="0" applyFont="1" applyFill="1" applyBorder="1" applyAlignment="1">
      <alignment horizontal="center" wrapText="1"/>
    </xf>
    <xf numFmtId="0" fontId="13" fillId="35" borderId="43" xfId="37" applyFont="1" applyFill="1" applyBorder="1" applyAlignment="1" quotePrefix="1">
      <alignment horizontal="center" vertical="center" wrapText="1"/>
      <protection/>
    </xf>
    <xf numFmtId="0" fontId="13" fillId="35" borderId="42" xfId="37" applyFont="1" applyFill="1" applyBorder="1" applyAlignment="1" quotePrefix="1">
      <alignment horizontal="center" vertical="center" wrapText="1"/>
      <protection/>
    </xf>
    <xf numFmtId="0" fontId="13" fillId="35" borderId="53" xfId="37" applyFont="1" applyFill="1" applyBorder="1" applyAlignment="1" quotePrefix="1">
      <alignment horizontal="center" vertical="center" wrapText="1"/>
      <protection/>
    </xf>
    <xf numFmtId="0" fontId="15" fillId="35" borderId="46" xfId="0" applyFont="1" applyFill="1" applyBorder="1" applyAlignment="1">
      <alignment horizontal="center" wrapText="1"/>
    </xf>
    <xf numFmtId="0" fontId="15" fillId="35" borderId="47" xfId="0" applyFont="1" applyFill="1" applyBorder="1" applyAlignment="1">
      <alignment horizontal="center" wrapText="1"/>
    </xf>
    <xf numFmtId="0" fontId="15" fillId="35" borderId="26" xfId="0" applyFont="1" applyFill="1" applyBorder="1" applyAlignment="1">
      <alignment horizontal="center" wrapText="1"/>
    </xf>
    <xf numFmtId="0" fontId="15" fillId="35" borderId="27" xfId="0" applyFont="1" applyFill="1" applyBorder="1" applyAlignment="1">
      <alignment horizontal="center" wrapText="1"/>
    </xf>
    <xf numFmtId="0" fontId="15" fillId="35" borderId="54" xfId="0" applyFont="1" applyFill="1" applyBorder="1" applyAlignment="1">
      <alignment horizontal="center" wrapText="1"/>
    </xf>
    <xf numFmtId="0" fontId="15" fillId="35" borderId="35" xfId="0" applyFont="1" applyFill="1" applyBorder="1" applyAlignment="1">
      <alignment horizontal="center" wrapText="1"/>
    </xf>
    <xf numFmtId="0" fontId="15" fillId="35" borderId="51" xfId="0" applyFont="1" applyFill="1" applyBorder="1" applyAlignment="1">
      <alignment horizontal="center" wrapText="1"/>
    </xf>
    <xf numFmtId="0" fontId="15" fillId="35" borderId="37" xfId="0" applyFont="1" applyFill="1" applyBorder="1" applyAlignment="1">
      <alignment horizontal="center" wrapText="1"/>
    </xf>
    <xf numFmtId="0" fontId="13" fillId="35" borderId="37" xfId="37" applyFont="1" applyFill="1" applyBorder="1" applyAlignment="1" quotePrefix="1">
      <alignment horizontal="center" vertical="center" wrapText="1"/>
      <protection/>
    </xf>
    <xf numFmtId="0" fontId="15" fillId="35" borderId="54" xfId="63" applyFont="1" applyFill="1" applyBorder="1" applyAlignment="1">
      <alignment horizontal="center" vertical="center" wrapText="1"/>
      <protection/>
    </xf>
    <xf numFmtId="0" fontId="15" fillId="35" borderId="35" xfId="63" applyFont="1" applyFill="1" applyBorder="1" applyAlignment="1">
      <alignment horizontal="center" vertical="center" wrapText="1"/>
      <protection/>
    </xf>
    <xf numFmtId="0" fontId="15" fillId="35" borderId="51" xfId="63" applyFont="1" applyFill="1" applyBorder="1" applyAlignment="1">
      <alignment horizontal="center" vertical="center" wrapText="1"/>
      <protection/>
    </xf>
    <xf numFmtId="0" fontId="15" fillId="35" borderId="37" xfId="63" applyFont="1" applyFill="1" applyBorder="1" applyAlignment="1">
      <alignment horizontal="center" vertical="center" wrapText="1"/>
      <protection/>
    </xf>
    <xf numFmtId="0" fontId="15" fillId="35" borderId="46" xfId="63" applyFont="1" applyFill="1" applyBorder="1" applyAlignment="1">
      <alignment horizontal="center" vertical="center" wrapText="1"/>
      <protection/>
    </xf>
    <xf numFmtId="0" fontId="15" fillId="35" borderId="47" xfId="63" applyFont="1" applyFill="1" applyBorder="1" applyAlignment="1">
      <alignment horizontal="center" vertical="center" wrapText="1"/>
      <protection/>
    </xf>
    <xf numFmtId="0" fontId="15" fillId="35" borderId="26" xfId="63" applyFont="1" applyFill="1" applyBorder="1" applyAlignment="1">
      <alignment horizontal="center" vertical="center" wrapText="1"/>
      <protection/>
    </xf>
    <xf numFmtId="0" fontId="15" fillId="35" borderId="27" xfId="63" applyFont="1" applyFill="1" applyBorder="1" applyAlignment="1">
      <alignment horizontal="center" vertical="center" wrapText="1"/>
      <protection/>
    </xf>
    <xf numFmtId="0" fontId="71" fillId="35" borderId="14" xfId="65" applyFont="1" applyFill="1" applyBorder="1" applyAlignment="1">
      <alignment horizontal="center" vertical="center" wrapText="1"/>
      <protection/>
    </xf>
    <xf numFmtId="0" fontId="69" fillId="35" borderId="55" xfId="65" applyFont="1" applyFill="1" applyBorder="1" applyAlignment="1">
      <alignment horizontal="center" vertical="center" wrapText="1"/>
      <protection/>
    </xf>
    <xf numFmtId="0" fontId="22" fillId="35" borderId="20" xfId="0" applyFont="1" applyFill="1" applyBorder="1" applyAlignment="1">
      <alignment horizontal="left" vertical="center" wrapText="1"/>
    </xf>
    <xf numFmtId="0" fontId="2" fillId="35" borderId="14" xfId="65" applyFont="1" applyFill="1" applyBorder="1" applyAlignment="1">
      <alignment horizontal="left" vertical="center" wrapText="1"/>
      <protection/>
    </xf>
    <xf numFmtId="0" fontId="2" fillId="35" borderId="15" xfId="65" applyFont="1" applyFill="1" applyBorder="1" applyAlignment="1">
      <alignment horizontal="center"/>
      <protection/>
    </xf>
    <xf numFmtId="0" fontId="2" fillId="35" borderId="16" xfId="65" applyFont="1" applyFill="1" applyBorder="1" applyAlignment="1">
      <alignment horizontal="center"/>
      <protection/>
    </xf>
    <xf numFmtId="0" fontId="2" fillId="35" borderId="17" xfId="65" applyFont="1" applyFill="1" applyBorder="1" applyAlignment="1">
      <alignment horizontal="center"/>
      <protection/>
    </xf>
    <xf numFmtId="0" fontId="2" fillId="35" borderId="18" xfId="65" applyFont="1" applyFill="1" applyBorder="1" applyAlignment="1">
      <alignment horizontal="center"/>
      <protection/>
    </xf>
    <xf numFmtId="0" fontId="2" fillId="35" borderId="19" xfId="65" applyFont="1" applyFill="1" applyBorder="1" applyAlignment="1">
      <alignment horizontal="center"/>
      <protection/>
    </xf>
    <xf numFmtId="0" fontId="69" fillId="35" borderId="56" xfId="65" applyFont="1" applyFill="1" applyBorder="1" applyAlignment="1">
      <alignment horizontal="center" vertical="center"/>
      <protection/>
    </xf>
    <xf numFmtId="0" fontId="69" fillId="35" borderId="55" xfId="65" applyFont="1" applyFill="1" applyBorder="1" applyAlignment="1">
      <alignment horizontal="center" vertical="center"/>
      <protection/>
    </xf>
    <xf numFmtId="0" fontId="69" fillId="35" borderId="24" xfId="65" applyFont="1" applyFill="1" applyBorder="1" applyAlignment="1">
      <alignment horizontal="center" vertical="center"/>
      <protection/>
    </xf>
    <xf numFmtId="0" fontId="69" fillId="35" borderId="33" xfId="65" applyFont="1" applyFill="1" applyBorder="1" applyAlignment="1">
      <alignment horizontal="center" vertical="center"/>
      <protection/>
    </xf>
    <xf numFmtId="0" fontId="2" fillId="35" borderId="22" xfId="65" applyFont="1" applyFill="1" applyBorder="1" applyAlignment="1">
      <alignment horizontal="center"/>
      <protection/>
    </xf>
    <xf numFmtId="0" fontId="2" fillId="35" borderId="14" xfId="65" applyFont="1" applyFill="1" applyBorder="1" applyAlignment="1">
      <alignment horizontal="center"/>
      <protection/>
    </xf>
    <xf numFmtId="0" fontId="2" fillId="35" borderId="20" xfId="65" applyFont="1" applyFill="1" applyBorder="1" applyAlignment="1">
      <alignment horizontal="center"/>
      <protection/>
    </xf>
    <xf numFmtId="0" fontId="2" fillId="35" borderId="31" xfId="65" applyFont="1" applyFill="1" applyBorder="1" applyAlignment="1">
      <alignment horizontal="center"/>
      <protection/>
    </xf>
    <xf numFmtId="0" fontId="2" fillId="35" borderId="21" xfId="65" applyFont="1" applyFill="1" applyBorder="1" applyAlignment="1">
      <alignment horizontal="center"/>
      <protection/>
    </xf>
    <xf numFmtId="0" fontId="2" fillId="35" borderId="10" xfId="65" applyFont="1" applyFill="1" applyBorder="1" applyAlignment="1">
      <alignment horizontal="center"/>
      <protection/>
    </xf>
    <xf numFmtId="170" fontId="0" fillId="35" borderId="0" xfId="53" applyFont="1" applyFill="1" applyAlignment="1">
      <alignment/>
    </xf>
    <xf numFmtId="0" fontId="69" fillId="35" borderId="57" xfId="65" applyFont="1" applyFill="1" applyBorder="1" applyAlignment="1">
      <alignment horizontal="center" vertical="center" wrapText="1"/>
      <protection/>
    </xf>
    <xf numFmtId="0" fontId="69" fillId="35" borderId="49" xfId="65" applyFont="1" applyFill="1" applyBorder="1" applyAlignment="1">
      <alignment horizontal="center" vertical="center" wrapText="1"/>
      <protection/>
    </xf>
    <xf numFmtId="0" fontId="24" fillId="35" borderId="56" xfId="33" applyFont="1" applyFill="1" applyBorder="1" applyAlignment="1" quotePrefix="1">
      <alignment horizontal="center" vertical="center" wrapText="1"/>
      <protection/>
    </xf>
    <xf numFmtId="0" fontId="24" fillId="35" borderId="28" xfId="33" applyFont="1" applyFill="1" applyBorder="1" applyAlignment="1" quotePrefix="1">
      <alignment horizontal="center" vertical="center" wrapText="1"/>
      <protection/>
    </xf>
    <xf numFmtId="0" fontId="24" fillId="35" borderId="55" xfId="33" applyFont="1" applyFill="1" applyBorder="1" applyAlignment="1" quotePrefix="1">
      <alignment horizontal="center" vertical="center" wrapText="1"/>
      <protection/>
    </xf>
    <xf numFmtId="0" fontId="24" fillId="35" borderId="24" xfId="33" applyFont="1" applyFill="1" applyBorder="1" applyAlignment="1" quotePrefix="1">
      <alignment horizontal="center" vertical="center" wrapText="1"/>
      <protection/>
    </xf>
    <xf numFmtId="0" fontId="24" fillId="35" borderId="32" xfId="33" applyFont="1" applyFill="1" applyBorder="1" applyAlignment="1" quotePrefix="1">
      <alignment horizontal="center" vertical="center" wrapText="1"/>
      <protection/>
    </xf>
    <xf numFmtId="0" fontId="24" fillId="35" borderId="33" xfId="33" applyFont="1" applyFill="1" applyBorder="1" applyAlignment="1" quotePrefix="1">
      <alignment horizontal="center" vertical="center" wrapText="1"/>
      <protection/>
    </xf>
    <xf numFmtId="0" fontId="25" fillId="35" borderId="0" xfId="65" applyFont="1" applyFill="1" applyBorder="1" applyAlignment="1">
      <alignment horizontal="center"/>
      <protection/>
    </xf>
    <xf numFmtId="0" fontId="26" fillId="35" borderId="0" xfId="65" applyFont="1" applyFill="1" applyBorder="1" applyAlignment="1">
      <alignment horizontal="center"/>
      <protection/>
    </xf>
    <xf numFmtId="0" fontId="4" fillId="35" borderId="0" xfId="65" applyFont="1" applyFill="1" applyBorder="1" applyAlignment="1">
      <alignment horizontal="center"/>
      <protection/>
    </xf>
    <xf numFmtId="0" fontId="27" fillId="35" borderId="0" xfId="65" applyFont="1" applyFill="1" applyBorder="1" applyAlignment="1">
      <alignment horizontal="center"/>
      <protection/>
    </xf>
    <xf numFmtId="0" fontId="28" fillId="35" borderId="0" xfId="65" applyFont="1" applyFill="1" applyBorder="1">
      <alignment/>
      <protection/>
    </xf>
    <xf numFmtId="0" fontId="28" fillId="35" borderId="0" xfId="65" applyFont="1" applyFill="1">
      <alignment/>
      <protection/>
    </xf>
    <xf numFmtId="0" fontId="24" fillId="35" borderId="0" xfId="37" applyFont="1" applyFill="1" applyBorder="1" applyAlignment="1">
      <alignment vertical="center" wrapText="1"/>
      <protection/>
    </xf>
    <xf numFmtId="0" fontId="5" fillId="35" borderId="0" xfId="0" applyFont="1" applyFill="1" applyBorder="1" applyAlignment="1">
      <alignment horizontal="center" wrapText="1"/>
    </xf>
    <xf numFmtId="0" fontId="29" fillId="36" borderId="14" xfId="42" applyFont="1" applyFill="1" applyBorder="1" applyAlignment="1">
      <alignment vertical="center" wrapText="1"/>
      <protection/>
    </xf>
    <xf numFmtId="0" fontId="21" fillId="35" borderId="10" xfId="0" applyFont="1" applyFill="1" applyBorder="1" applyAlignment="1">
      <alignment horizontal="left" vertical="center" wrapText="1"/>
    </xf>
    <xf numFmtId="0" fontId="3" fillId="35" borderId="22" xfId="65" applyFont="1" applyFill="1" applyBorder="1" applyAlignment="1">
      <alignment horizontal="center"/>
      <protection/>
    </xf>
    <xf numFmtId="0" fontId="3" fillId="35" borderId="21" xfId="65" applyFont="1" applyFill="1" applyBorder="1" applyAlignment="1">
      <alignment horizontal="center"/>
      <protection/>
    </xf>
    <xf numFmtId="0" fontId="3" fillId="35" borderId="11" xfId="65" applyFont="1" applyFill="1" applyBorder="1" applyAlignment="1">
      <alignment horizontal="center"/>
      <protection/>
    </xf>
    <xf numFmtId="0" fontId="3" fillId="35" borderId="10" xfId="65" applyFont="1" applyFill="1" applyBorder="1" applyAlignment="1">
      <alignment horizontal="center"/>
      <protection/>
    </xf>
    <xf numFmtId="0" fontId="3" fillId="35" borderId="31" xfId="65" applyFont="1" applyFill="1" applyBorder="1" applyAlignment="1">
      <alignment horizontal="center"/>
      <protection/>
    </xf>
    <xf numFmtId="0" fontId="72" fillId="35" borderId="23" xfId="64" applyFont="1" applyFill="1" applyBorder="1" applyAlignment="1">
      <alignment horizontal="center" vertical="center" wrapText="1"/>
      <protection/>
    </xf>
    <xf numFmtId="0" fontId="72" fillId="35" borderId="29" xfId="64" applyFont="1" applyFill="1" applyBorder="1" applyAlignment="1">
      <alignment horizontal="center" vertical="center" wrapText="1"/>
      <protection/>
    </xf>
    <xf numFmtId="0" fontId="72" fillId="35" borderId="30" xfId="64" applyFont="1" applyFill="1" applyBorder="1" applyAlignment="1">
      <alignment horizontal="center" vertical="center" wrapText="1"/>
      <protection/>
    </xf>
    <xf numFmtId="0" fontId="2" fillId="35" borderId="0" xfId="65" applyFont="1" applyFill="1" applyAlignment="1">
      <alignment horizontal="center"/>
      <protection/>
    </xf>
    <xf numFmtId="0" fontId="69" fillId="35" borderId="24" xfId="65" applyFont="1" applyFill="1" applyBorder="1" applyAlignment="1">
      <alignment horizontal="center" vertical="center"/>
      <protection/>
    </xf>
    <xf numFmtId="0" fontId="69" fillId="35" borderId="33" xfId="65" applyFont="1" applyFill="1" applyBorder="1" applyAlignment="1">
      <alignment horizontal="center" vertical="center"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0" xfId="65" applyFont="1" applyFill="1" applyAlignment="1">
      <alignment horizontal="center"/>
      <protection/>
    </xf>
    <xf numFmtId="0" fontId="72" fillId="35" borderId="23" xfId="65" applyFont="1" applyFill="1" applyBorder="1" applyAlignment="1">
      <alignment horizontal="center" vertical="center" wrapText="1"/>
      <protection/>
    </xf>
    <xf numFmtId="0" fontId="72" fillId="35" borderId="29" xfId="65" applyFont="1" applyFill="1" applyBorder="1" applyAlignment="1">
      <alignment horizontal="center" vertical="center" wrapText="1"/>
      <protection/>
    </xf>
    <xf numFmtId="0" fontId="72" fillId="35" borderId="30" xfId="65" applyFont="1" applyFill="1" applyBorder="1" applyAlignment="1">
      <alignment horizontal="center" vertical="center" wrapText="1"/>
      <protection/>
    </xf>
    <xf numFmtId="0" fontId="69" fillId="35" borderId="56" xfId="65" applyFont="1" applyFill="1" applyBorder="1" applyAlignment="1">
      <alignment horizontal="center" vertical="center"/>
      <protection/>
    </xf>
    <xf numFmtId="0" fontId="69" fillId="35" borderId="28" xfId="65" applyFont="1" applyFill="1" applyBorder="1" applyAlignment="1">
      <alignment horizontal="center" vertical="center"/>
      <protection/>
    </xf>
    <xf numFmtId="0" fontId="69" fillId="35" borderId="55" xfId="65" applyFont="1" applyFill="1" applyBorder="1" applyAlignment="1">
      <alignment horizontal="center" vertical="center"/>
      <protection/>
    </xf>
    <xf numFmtId="0" fontId="69" fillId="35" borderId="24" xfId="65" applyFont="1" applyFill="1" applyBorder="1" applyAlignment="1">
      <alignment horizontal="center" vertical="center"/>
      <protection/>
    </xf>
    <xf numFmtId="0" fontId="69" fillId="35" borderId="32" xfId="65" applyFont="1" applyFill="1" applyBorder="1" applyAlignment="1">
      <alignment horizontal="center" vertical="center"/>
      <protection/>
    </xf>
    <xf numFmtId="0" fontId="69" fillId="35" borderId="33" xfId="65" applyFont="1" applyFill="1" applyBorder="1" applyAlignment="1">
      <alignment horizontal="center" vertical="center"/>
      <protection/>
    </xf>
    <xf numFmtId="0" fontId="69" fillId="35" borderId="58" xfId="65" applyFont="1" applyFill="1" applyBorder="1" applyAlignment="1">
      <alignment horizontal="center" vertical="center"/>
      <protection/>
    </xf>
    <xf numFmtId="0" fontId="69" fillId="35" borderId="59" xfId="65" applyFont="1" applyFill="1" applyBorder="1" applyAlignment="1">
      <alignment horizontal="center" vertical="center"/>
      <protection/>
    </xf>
    <xf numFmtId="0" fontId="69" fillId="35" borderId="60" xfId="65" applyFont="1" applyFill="1" applyBorder="1" applyAlignment="1">
      <alignment horizontal="center" vertical="center"/>
      <protection/>
    </xf>
    <xf numFmtId="0" fontId="69" fillId="35" borderId="34" xfId="65" applyFont="1" applyFill="1" applyBorder="1" applyAlignment="1">
      <alignment horizontal="center" vertical="center"/>
      <protection/>
    </xf>
    <xf numFmtId="0" fontId="69" fillId="35" borderId="61" xfId="65" applyFont="1" applyFill="1" applyBorder="1" applyAlignment="1">
      <alignment horizontal="center" vertical="center"/>
      <protection/>
    </xf>
    <xf numFmtId="0" fontId="69" fillId="35" borderId="36" xfId="65" applyFont="1" applyFill="1" applyBorder="1" applyAlignment="1">
      <alignment horizontal="center" vertical="center"/>
      <protection/>
    </xf>
    <xf numFmtId="0" fontId="2" fillId="35" borderId="28" xfId="65" applyFont="1" applyFill="1" applyBorder="1" applyAlignment="1">
      <alignment horizontal="center"/>
      <protection/>
    </xf>
    <xf numFmtId="0" fontId="2" fillId="35" borderId="32" xfId="65" applyFont="1" applyFill="1" applyBorder="1" applyAlignment="1">
      <alignment horizontal="center"/>
      <protection/>
    </xf>
    <xf numFmtId="0" fontId="2" fillId="35" borderId="32" xfId="65" applyFont="1" applyFill="1" applyBorder="1" applyAlignment="1">
      <alignment horizontal="center" vertical="center"/>
      <protection/>
    </xf>
    <xf numFmtId="0" fontId="72" fillId="35" borderId="62" xfId="65" applyFont="1" applyFill="1" applyBorder="1" applyAlignment="1">
      <alignment horizontal="center" vertical="center" wrapText="1"/>
      <protection/>
    </xf>
    <xf numFmtId="0" fontId="72" fillId="35" borderId="63" xfId="65" applyFont="1" applyFill="1" applyBorder="1" applyAlignment="1">
      <alignment horizontal="center" vertical="center" wrapText="1"/>
      <protection/>
    </xf>
    <xf numFmtId="0" fontId="6" fillId="35" borderId="14" xfId="33" applyFont="1" applyFill="1" applyBorder="1" applyAlignment="1" quotePrefix="1">
      <alignment horizontal="center" vertical="center" wrapText="1"/>
      <protection/>
    </xf>
    <xf numFmtId="0" fontId="6" fillId="35" borderId="64" xfId="33" applyFont="1" applyFill="1" applyBorder="1" applyAlignment="1" quotePrefix="1">
      <alignment horizontal="center" vertical="center" wrapText="1"/>
      <protection/>
    </xf>
    <xf numFmtId="0" fontId="6" fillId="35" borderId="65" xfId="33" applyFont="1" applyFill="1" applyBorder="1" applyAlignment="1" quotePrefix="1">
      <alignment horizontal="center" vertical="center" wrapText="1"/>
      <protection/>
    </xf>
    <xf numFmtId="0" fontId="6" fillId="35" borderId="14" xfId="39" applyFont="1" applyFill="1" applyBorder="1" applyAlignment="1" quotePrefix="1">
      <alignment horizontal="center" vertical="center" wrapText="1"/>
      <protection/>
    </xf>
    <xf numFmtId="0" fontId="6" fillId="35" borderId="64" xfId="39" applyFont="1" applyFill="1" applyBorder="1" applyAlignment="1" quotePrefix="1">
      <alignment horizontal="center" vertical="center" wrapText="1"/>
      <protection/>
    </xf>
    <xf numFmtId="0" fontId="6" fillId="35" borderId="65" xfId="39" applyFont="1" applyFill="1" applyBorder="1" applyAlignment="1" quotePrefix="1">
      <alignment horizontal="center" vertical="center" wrapText="1"/>
      <protection/>
    </xf>
    <xf numFmtId="0" fontId="2" fillId="35" borderId="64" xfId="65" applyFont="1" applyFill="1" applyBorder="1" applyAlignment="1">
      <alignment horizontal="center" vertical="center"/>
      <protection/>
    </xf>
    <xf numFmtId="0" fontId="6" fillId="36" borderId="66" xfId="42" applyFont="1" applyFill="1" applyBorder="1" applyAlignment="1">
      <alignment horizontal="center" vertical="center" wrapText="1"/>
      <protection/>
    </xf>
    <xf numFmtId="0" fontId="6" fillId="36" borderId="67" xfId="42" applyFont="1" applyFill="1" applyBorder="1" applyAlignment="1">
      <alignment horizontal="center" vertical="center" wrapText="1"/>
      <protection/>
    </xf>
    <xf numFmtId="0" fontId="6" fillId="36" borderId="68" xfId="42" applyFont="1" applyFill="1" applyBorder="1" applyAlignment="1">
      <alignment horizontal="center" vertical="center" wrapText="1"/>
      <protection/>
    </xf>
    <xf numFmtId="0" fontId="6" fillId="36" borderId="66" xfId="34" applyFont="1" applyFill="1" applyBorder="1" applyAlignment="1">
      <alignment horizontal="center" vertical="center" wrapText="1"/>
      <protection/>
    </xf>
    <xf numFmtId="0" fontId="6" fillId="36" borderId="69" xfId="34" applyFont="1" applyFill="1" applyBorder="1" applyAlignment="1">
      <alignment horizontal="center" vertical="center" wrapText="1"/>
      <protection/>
    </xf>
    <xf numFmtId="0" fontId="6" fillId="36" borderId="70" xfId="34" applyFont="1" applyFill="1" applyBorder="1" applyAlignment="1">
      <alignment horizontal="center" vertical="center" wrapText="1"/>
      <protection/>
    </xf>
    <xf numFmtId="0" fontId="6" fillId="36" borderId="68" xfId="34" applyFont="1" applyFill="1" applyBorder="1" applyAlignment="1">
      <alignment horizontal="center" vertical="center" wrapText="1"/>
      <protection/>
    </xf>
    <xf numFmtId="0" fontId="6" fillId="36" borderId="32" xfId="34" applyFont="1" applyFill="1" applyBorder="1" applyAlignment="1">
      <alignment horizontal="center" vertical="center" wrapText="1"/>
      <protection/>
    </xf>
    <xf numFmtId="0" fontId="6" fillId="36" borderId="33" xfId="34" applyFont="1" applyFill="1" applyBorder="1" applyAlignment="1">
      <alignment horizontal="center" vertical="center" wrapText="1"/>
      <protection/>
    </xf>
    <xf numFmtId="0" fontId="6" fillId="36" borderId="56" xfId="34" applyFont="1" applyFill="1" applyBorder="1" applyAlignment="1">
      <alignment horizontal="center" vertical="center" wrapText="1"/>
      <protection/>
    </xf>
    <xf numFmtId="0" fontId="6" fillId="36" borderId="28" xfId="34" applyFont="1" applyFill="1" applyBorder="1" applyAlignment="1">
      <alignment horizontal="center" vertical="center" wrapText="1"/>
      <protection/>
    </xf>
    <xf numFmtId="0" fontId="6" fillId="36" borderId="55" xfId="34" applyFont="1" applyFill="1" applyBorder="1" applyAlignment="1">
      <alignment horizontal="center" vertical="center" wrapText="1"/>
      <protection/>
    </xf>
    <xf numFmtId="0" fontId="6" fillId="36" borderId="24" xfId="34" applyFont="1" applyFill="1" applyBorder="1" applyAlignment="1">
      <alignment horizontal="center" vertical="center" wrapText="1"/>
      <protection/>
    </xf>
    <xf numFmtId="0" fontId="6" fillId="36" borderId="71" xfId="40" applyFont="1" applyFill="1" applyBorder="1" applyAlignment="1">
      <alignment horizontal="center" vertical="center" wrapText="1"/>
      <protection/>
    </xf>
    <xf numFmtId="0" fontId="6" fillId="36" borderId="69" xfId="40" applyFont="1" applyFill="1" applyBorder="1" applyAlignment="1">
      <alignment horizontal="center" vertical="center" wrapText="1"/>
      <protection/>
    </xf>
    <xf numFmtId="0" fontId="6" fillId="36" borderId="70" xfId="40" applyFont="1" applyFill="1" applyBorder="1" applyAlignment="1">
      <alignment horizontal="center" vertical="center" wrapText="1"/>
      <protection/>
    </xf>
    <xf numFmtId="0" fontId="6" fillId="36" borderId="24" xfId="40" applyFont="1" applyFill="1" applyBorder="1" applyAlignment="1">
      <alignment horizontal="center" vertical="center" wrapText="1"/>
      <protection/>
    </xf>
    <xf numFmtId="0" fontId="6" fillId="36" borderId="32" xfId="40" applyFont="1" applyFill="1" applyBorder="1" applyAlignment="1">
      <alignment horizontal="center" vertical="center" wrapText="1"/>
      <protection/>
    </xf>
    <xf numFmtId="0" fontId="6" fillId="36" borderId="33" xfId="40" applyFont="1" applyFill="1" applyBorder="1" applyAlignment="1">
      <alignment horizontal="center" vertical="center" wrapText="1"/>
      <protection/>
    </xf>
    <xf numFmtId="0" fontId="6" fillId="36" borderId="72" xfId="34" applyFont="1" applyFill="1" applyBorder="1" applyAlignment="1">
      <alignment horizontal="center" vertical="center" wrapText="1"/>
      <protection/>
    </xf>
    <xf numFmtId="0" fontId="6" fillId="36" borderId="73" xfId="34" applyFont="1" applyFill="1" applyBorder="1" applyAlignment="1">
      <alignment horizontal="center" vertical="center" wrapText="1"/>
      <protection/>
    </xf>
    <xf numFmtId="0" fontId="6" fillId="36" borderId="74" xfId="34" applyFont="1" applyFill="1" applyBorder="1" applyAlignment="1">
      <alignment horizontal="center" vertical="center" wrapText="1"/>
      <protection/>
    </xf>
    <xf numFmtId="0" fontId="6" fillId="36" borderId="75" xfId="34" applyFont="1" applyFill="1" applyBorder="1" applyAlignment="1">
      <alignment horizontal="center" vertical="center" wrapText="1"/>
      <protection/>
    </xf>
    <xf numFmtId="0" fontId="6" fillId="36" borderId="76" xfId="40" applyFont="1" applyFill="1" applyBorder="1" applyAlignment="1">
      <alignment horizontal="center" vertical="center" wrapText="1"/>
      <protection/>
    </xf>
    <xf numFmtId="0" fontId="6" fillId="36" borderId="28" xfId="40" applyFont="1" applyFill="1" applyBorder="1" applyAlignment="1">
      <alignment horizontal="center" vertical="center" wrapText="1"/>
      <protection/>
    </xf>
    <xf numFmtId="0" fontId="6" fillId="36" borderId="55" xfId="40" applyFont="1" applyFill="1" applyBorder="1" applyAlignment="1">
      <alignment horizontal="center" vertical="center" wrapText="1"/>
      <protection/>
    </xf>
    <xf numFmtId="0" fontId="6" fillId="36" borderId="68" xfId="40" applyFont="1" applyFill="1" applyBorder="1" applyAlignment="1">
      <alignment horizontal="center" vertical="center" wrapText="1"/>
      <protection/>
    </xf>
    <xf numFmtId="0" fontId="6" fillId="36" borderId="77" xfId="40" applyFont="1" applyFill="1" applyBorder="1" applyAlignment="1">
      <alignment horizontal="center" vertical="center" wrapText="1"/>
      <protection/>
    </xf>
    <xf numFmtId="0" fontId="6" fillId="36" borderId="78" xfId="40" applyFont="1" applyFill="1" applyBorder="1" applyAlignment="1">
      <alignment horizontal="center" vertical="center" wrapText="1"/>
      <protection/>
    </xf>
    <xf numFmtId="0" fontId="6" fillId="36" borderId="79" xfId="40" applyFont="1" applyFill="1" applyBorder="1" applyAlignment="1">
      <alignment horizontal="center" vertical="center" wrapText="1"/>
      <protection/>
    </xf>
    <xf numFmtId="0" fontId="6" fillId="36" borderId="80" xfId="40" applyFont="1" applyFill="1" applyBorder="1" applyAlignment="1">
      <alignment horizontal="center" vertical="center" wrapText="1"/>
      <protection/>
    </xf>
    <xf numFmtId="0" fontId="23" fillId="35" borderId="0" xfId="0" applyFont="1" applyFill="1" applyBorder="1" applyAlignment="1">
      <alignment horizontal="center" vertical="center" wrapText="1"/>
    </xf>
    <xf numFmtId="0" fontId="23" fillId="35" borderId="32" xfId="0" applyFont="1" applyFill="1" applyBorder="1" applyAlignment="1">
      <alignment horizontal="center" vertical="center" wrapText="1"/>
    </xf>
    <xf numFmtId="0" fontId="6" fillId="35" borderId="14" xfId="34" applyFont="1" applyFill="1" applyBorder="1" applyAlignment="1" quotePrefix="1">
      <alignment horizontal="center" vertical="center" wrapText="1"/>
      <protection/>
    </xf>
    <xf numFmtId="0" fontId="6" fillId="35" borderId="64" xfId="34" applyFont="1" applyFill="1" applyBorder="1" applyAlignment="1" quotePrefix="1">
      <alignment horizontal="center" vertical="center" wrapText="1"/>
      <protection/>
    </xf>
    <xf numFmtId="0" fontId="6" fillId="35" borderId="65" xfId="34" applyFont="1" applyFill="1" applyBorder="1" applyAlignment="1" quotePrefix="1">
      <alignment horizontal="center" vertical="center" wrapText="1"/>
      <protection/>
    </xf>
    <xf numFmtId="0" fontId="6" fillId="35" borderId="14" xfId="34" applyFont="1" applyFill="1" applyBorder="1" applyAlignment="1">
      <alignment horizontal="center" vertical="center" wrapText="1"/>
      <protection/>
    </xf>
    <xf numFmtId="0" fontId="6" fillId="35" borderId="64" xfId="34" applyFont="1" applyFill="1" applyBorder="1" applyAlignment="1">
      <alignment horizontal="center" vertical="center" wrapText="1"/>
      <protection/>
    </xf>
    <xf numFmtId="0" fontId="6" fillId="35" borderId="65" xfId="34" applyFont="1" applyFill="1" applyBorder="1" applyAlignment="1">
      <alignment horizontal="center" vertical="center" wrapText="1"/>
      <protection/>
    </xf>
    <xf numFmtId="0" fontId="11" fillId="35" borderId="0" xfId="0" applyFont="1" applyFill="1" applyBorder="1" applyAlignment="1">
      <alignment horizontal="center" vertical="center" wrapText="1"/>
    </xf>
    <xf numFmtId="0" fontId="11" fillId="35" borderId="32" xfId="0" applyFont="1" applyFill="1" applyBorder="1" applyAlignment="1">
      <alignment horizontal="center" vertical="center" wrapText="1"/>
    </xf>
    <xf numFmtId="0" fontId="6" fillId="35" borderId="14" xfId="40" applyFont="1" applyFill="1" applyBorder="1" applyAlignment="1" quotePrefix="1">
      <alignment horizontal="center" vertical="center" wrapText="1"/>
      <protection/>
    </xf>
    <xf numFmtId="0" fontId="6" fillId="35" borderId="64" xfId="40" applyFont="1" applyFill="1" applyBorder="1" applyAlignment="1" quotePrefix="1">
      <alignment horizontal="center" vertical="center" wrapText="1"/>
      <protection/>
    </xf>
    <xf numFmtId="0" fontId="6" fillId="35" borderId="65" xfId="40" applyFont="1" applyFill="1" applyBorder="1" applyAlignment="1" quotePrefix="1">
      <alignment horizontal="center" vertical="center" wrapText="1"/>
      <protection/>
    </xf>
    <xf numFmtId="0" fontId="72" fillId="35" borderId="23" xfId="64" applyFont="1" applyFill="1" applyBorder="1" applyAlignment="1">
      <alignment horizontal="center" vertical="center" wrapText="1"/>
      <protection/>
    </xf>
    <xf numFmtId="0" fontId="72" fillId="35" borderId="29" xfId="64" applyFont="1" applyFill="1" applyBorder="1" applyAlignment="1">
      <alignment horizontal="center" vertical="center" wrapText="1"/>
      <protection/>
    </xf>
    <xf numFmtId="0" fontId="72" fillId="35" borderId="30" xfId="64" applyFont="1" applyFill="1" applyBorder="1" applyAlignment="1">
      <alignment horizontal="center" vertical="center" wrapText="1"/>
      <protection/>
    </xf>
    <xf numFmtId="0" fontId="2" fillId="35" borderId="0" xfId="64" applyFont="1" applyFill="1" applyAlignment="1">
      <alignment horizontal="center"/>
      <protection/>
    </xf>
    <xf numFmtId="0" fontId="5" fillId="35" borderId="0" xfId="64" applyFont="1" applyFill="1" applyAlignment="1">
      <alignment horizontal="center" vertical="center"/>
      <protection/>
    </xf>
    <xf numFmtId="0" fontId="72" fillId="35" borderId="56" xfId="64" applyFont="1" applyFill="1" applyBorder="1" applyAlignment="1">
      <alignment horizontal="center" vertical="center"/>
      <protection/>
    </xf>
    <xf numFmtId="0" fontId="72" fillId="35" borderId="28" xfId="64" applyFont="1" applyFill="1" applyBorder="1" applyAlignment="1">
      <alignment horizontal="center" vertical="center"/>
      <protection/>
    </xf>
    <xf numFmtId="0" fontId="72" fillId="35" borderId="55" xfId="64" applyFont="1" applyFill="1" applyBorder="1" applyAlignment="1">
      <alignment horizontal="center" vertical="center"/>
      <protection/>
    </xf>
    <xf numFmtId="0" fontId="72" fillId="35" borderId="24" xfId="64" applyFont="1" applyFill="1" applyBorder="1" applyAlignment="1">
      <alignment horizontal="center" vertical="center"/>
      <protection/>
    </xf>
    <xf numFmtId="0" fontId="72" fillId="35" borderId="32" xfId="64" applyFont="1" applyFill="1" applyBorder="1" applyAlignment="1">
      <alignment horizontal="center" vertical="center"/>
      <protection/>
    </xf>
    <xf numFmtId="0" fontId="72" fillId="35" borderId="33" xfId="64" applyFont="1" applyFill="1" applyBorder="1" applyAlignment="1">
      <alignment horizontal="center" vertical="center"/>
      <protection/>
    </xf>
    <xf numFmtId="0" fontId="5" fillId="35" borderId="0" xfId="64" applyFont="1" applyFill="1" applyAlignment="1">
      <alignment horizontal="center"/>
      <protection/>
    </xf>
    <xf numFmtId="0" fontId="2" fillId="35" borderId="81" xfId="0" applyFont="1" applyFill="1" applyBorder="1" applyAlignment="1">
      <alignment horizontal="left" vertical="center" wrapText="1"/>
    </xf>
    <xf numFmtId="0" fontId="3" fillId="35" borderId="58" xfId="65" applyFont="1" applyFill="1" applyBorder="1" applyAlignment="1">
      <alignment horizontal="center"/>
      <protection/>
    </xf>
    <xf numFmtId="0" fontId="3" fillId="35" borderId="40" xfId="65" applyFont="1" applyFill="1" applyBorder="1" applyAlignment="1">
      <alignment horizontal="center"/>
      <protection/>
    </xf>
    <xf numFmtId="0" fontId="3" fillId="35" borderId="59" xfId="65" applyFont="1" applyFill="1" applyBorder="1" applyAlignment="1">
      <alignment horizontal="center"/>
      <protection/>
    </xf>
    <xf numFmtId="0" fontId="3" fillId="35" borderId="43" xfId="65" applyFont="1" applyFill="1" applyBorder="1" applyAlignment="1">
      <alignment horizontal="center"/>
      <protection/>
    </xf>
    <xf numFmtId="0" fontId="3" fillId="35" borderId="42" xfId="65" applyFont="1" applyFill="1" applyBorder="1" applyAlignment="1">
      <alignment horizontal="center"/>
      <protection/>
    </xf>
    <xf numFmtId="0" fontId="3" fillId="35" borderId="39" xfId="65" applyFont="1" applyFill="1" applyBorder="1" applyAlignment="1">
      <alignment horizontal="center"/>
      <protection/>
    </xf>
    <xf numFmtId="0" fontId="3" fillId="35" borderId="82" xfId="65" applyFont="1" applyFill="1" applyBorder="1" applyAlignment="1">
      <alignment horizontal="center"/>
      <protection/>
    </xf>
    <xf numFmtId="0" fontId="3" fillId="35" borderId="83" xfId="65" applyFont="1" applyFill="1" applyBorder="1" applyAlignment="1">
      <alignment horizontal="center"/>
      <protection/>
    </xf>
    <xf numFmtId="0" fontId="3" fillId="35" borderId="84" xfId="65" applyFont="1" applyFill="1" applyBorder="1" applyAlignment="1">
      <alignment horizontal="center"/>
      <protection/>
    </xf>
    <xf numFmtId="0" fontId="2" fillId="35" borderId="46" xfId="0" applyFont="1" applyFill="1" applyBorder="1" applyAlignment="1">
      <alignment horizontal="left" vertical="center" wrapText="1"/>
    </xf>
    <xf numFmtId="0" fontId="3" fillId="35" borderId="85" xfId="65" applyFont="1" applyFill="1" applyBorder="1" applyAlignment="1">
      <alignment horizontal="center"/>
      <protection/>
    </xf>
    <xf numFmtId="0" fontId="3" fillId="35" borderId="47" xfId="65" applyFont="1" applyFill="1" applyBorder="1" applyAlignment="1">
      <alignment horizontal="center"/>
      <protection/>
    </xf>
    <xf numFmtId="0" fontId="3" fillId="35" borderId="48" xfId="65" applyFont="1" applyFill="1" applyBorder="1" applyAlignment="1">
      <alignment horizontal="center"/>
      <protection/>
    </xf>
    <xf numFmtId="0" fontId="3" fillId="35" borderId="25" xfId="65" applyFont="1" applyFill="1" applyBorder="1" applyAlignment="1">
      <alignment horizontal="center"/>
      <protection/>
    </xf>
    <xf numFmtId="0" fontId="3" fillId="35" borderId="46" xfId="65" applyFont="1" applyFill="1" applyBorder="1" applyAlignment="1">
      <alignment horizontal="center"/>
      <protection/>
    </xf>
    <xf numFmtId="0" fontId="3" fillId="35" borderId="27" xfId="65" applyFont="1" applyFill="1" applyBorder="1" applyAlignment="1">
      <alignment horizontal="center"/>
      <protection/>
    </xf>
    <xf numFmtId="0" fontId="3" fillId="35" borderId="26" xfId="65" applyFont="1" applyFill="1" applyBorder="1" applyAlignment="1">
      <alignment horizontal="center"/>
      <protection/>
    </xf>
    <xf numFmtId="0" fontId="3" fillId="35" borderId="53" xfId="65" applyFont="1" applyFill="1" applyBorder="1" applyAlignment="1">
      <alignment horizontal="center"/>
      <protection/>
    </xf>
    <xf numFmtId="0" fontId="2" fillId="35" borderId="82" xfId="0" applyFont="1" applyFill="1" applyBorder="1" applyAlignment="1">
      <alignment horizontal="left" vertical="center" wrapText="1"/>
    </xf>
    <xf numFmtId="0" fontId="21" fillId="35" borderId="86" xfId="0" applyFont="1" applyFill="1" applyBorder="1" applyAlignment="1">
      <alignment horizontal="left" vertical="center" wrapText="1"/>
    </xf>
    <xf numFmtId="0" fontId="3" fillId="35" borderId="87" xfId="65" applyFont="1" applyFill="1" applyBorder="1" applyAlignment="1">
      <alignment horizontal="center"/>
      <protection/>
    </xf>
    <xf numFmtId="0" fontId="3" fillId="35" borderId="88" xfId="65" applyFont="1" applyFill="1" applyBorder="1" applyAlignment="1">
      <alignment horizontal="center"/>
      <protection/>
    </xf>
    <xf numFmtId="0" fontId="3" fillId="35" borderId="89" xfId="65" applyFont="1" applyFill="1" applyBorder="1" applyAlignment="1">
      <alignment horizontal="center"/>
      <protection/>
    </xf>
    <xf numFmtId="0" fontId="3" fillId="35" borderId="90" xfId="65" applyFont="1" applyFill="1" applyBorder="1" applyAlignment="1">
      <alignment horizontal="center"/>
      <protection/>
    </xf>
    <xf numFmtId="0" fontId="3" fillId="35" borderId="62" xfId="65" applyFont="1" applyFill="1" applyBorder="1" applyAlignment="1">
      <alignment horizontal="center"/>
      <protection/>
    </xf>
    <xf numFmtId="0" fontId="3" fillId="35" borderId="49" xfId="65" applyFont="1" applyFill="1" applyBorder="1" applyAlignment="1">
      <alignment horizontal="center"/>
      <protection/>
    </xf>
    <xf numFmtId="0" fontId="21" fillId="35" borderId="26" xfId="0" applyFont="1" applyFill="1" applyBorder="1" applyAlignment="1">
      <alignment horizontal="left" vertical="center" wrapText="1"/>
    </xf>
    <xf numFmtId="0" fontId="21" fillId="35" borderId="49" xfId="0" applyFont="1" applyFill="1" applyBorder="1" applyAlignment="1">
      <alignment horizontal="left" vertical="center" wrapText="1"/>
    </xf>
    <xf numFmtId="0" fontId="3" fillId="35" borderId="86" xfId="65" applyFont="1" applyFill="1" applyBorder="1" applyAlignment="1">
      <alignment horizontal="center"/>
      <protection/>
    </xf>
    <xf numFmtId="0" fontId="3" fillId="35" borderId="54" xfId="65" applyFont="1" applyFill="1" applyBorder="1" applyAlignment="1">
      <alignment horizontal="center"/>
      <protection/>
    </xf>
    <xf numFmtId="0" fontId="3" fillId="35" borderId="35" xfId="65" applyFont="1" applyFill="1" applyBorder="1" applyAlignment="1">
      <alignment horizontal="center"/>
      <protection/>
    </xf>
    <xf numFmtId="0" fontId="3" fillId="35" borderId="37" xfId="65" applyFont="1" applyFill="1" applyBorder="1" applyAlignment="1">
      <alignment horizontal="center"/>
      <protection/>
    </xf>
    <xf numFmtId="0" fontId="3" fillId="35" borderId="91" xfId="65" applyFont="1" applyFill="1" applyBorder="1" applyAlignment="1">
      <alignment horizontal="center"/>
      <protection/>
    </xf>
    <xf numFmtId="0" fontId="3" fillId="35" borderId="92" xfId="65" applyFont="1" applyFill="1" applyBorder="1" applyAlignment="1">
      <alignment horizontal="center"/>
      <protection/>
    </xf>
    <xf numFmtId="0" fontId="3" fillId="35" borderId="63" xfId="65" applyFont="1" applyFill="1" applyBorder="1" applyAlignment="1">
      <alignment horizontal="center"/>
      <protection/>
    </xf>
    <xf numFmtId="0" fontId="3" fillId="35" borderId="93" xfId="65" applyFont="1" applyFill="1" applyBorder="1" applyAlignment="1">
      <alignment horizontal="center"/>
      <protection/>
    </xf>
    <xf numFmtId="0" fontId="2" fillId="35" borderId="85" xfId="0" applyFont="1" applyFill="1" applyBorder="1" applyAlignment="1">
      <alignment horizontal="left" vertical="center" wrapText="1"/>
    </xf>
    <xf numFmtId="0" fontId="21" fillId="35" borderId="24" xfId="0" applyFont="1" applyFill="1" applyBorder="1" applyAlignment="1">
      <alignment horizontal="left" vertical="center" wrapText="1"/>
    </xf>
    <xf numFmtId="0" fontId="3" fillId="35" borderId="16" xfId="65" applyFont="1" applyFill="1" applyBorder="1" applyAlignment="1">
      <alignment horizontal="center"/>
      <protection/>
    </xf>
    <xf numFmtId="0" fontId="3" fillId="35" borderId="94" xfId="65" applyFont="1" applyFill="1" applyBorder="1" applyAlignment="1">
      <alignment horizontal="center"/>
      <protection/>
    </xf>
    <xf numFmtId="0" fontId="3" fillId="35" borderId="51" xfId="65" applyFont="1" applyFill="1" applyBorder="1" applyAlignment="1">
      <alignment horizontal="center"/>
      <protection/>
    </xf>
    <xf numFmtId="0" fontId="2" fillId="35" borderId="95" xfId="0" applyFont="1" applyFill="1" applyBorder="1" applyAlignment="1">
      <alignment horizontal="left" vertical="center" wrapText="1"/>
    </xf>
    <xf numFmtId="0" fontId="3" fillId="35" borderId="41" xfId="65" applyFont="1" applyFill="1" applyBorder="1" applyAlignment="1">
      <alignment horizontal="center"/>
      <protection/>
    </xf>
    <xf numFmtId="0" fontId="2" fillId="35" borderId="91" xfId="0" applyFont="1" applyFill="1" applyBorder="1" applyAlignment="1">
      <alignment horizontal="left" vertical="center" wrapText="1"/>
    </xf>
    <xf numFmtId="0" fontId="21" fillId="35" borderId="27" xfId="0" applyFont="1" applyFill="1" applyBorder="1" applyAlignment="1">
      <alignment horizontal="left" vertical="center" wrapText="1"/>
    </xf>
    <xf numFmtId="0" fontId="3" fillId="35" borderId="50" xfId="65" applyFont="1" applyFill="1" applyBorder="1" applyAlignment="1">
      <alignment horizontal="center"/>
      <protection/>
    </xf>
    <xf numFmtId="0" fontId="3" fillId="35" borderId="96" xfId="65" applyFont="1" applyFill="1" applyBorder="1" applyAlignment="1">
      <alignment horizontal="center"/>
      <protection/>
    </xf>
    <xf numFmtId="0" fontId="3" fillId="35" borderId="57" xfId="65" applyFont="1" applyFill="1" applyBorder="1" applyAlignment="1">
      <alignment horizontal="center"/>
      <protection/>
    </xf>
    <xf numFmtId="0" fontId="3" fillId="35" borderId="97" xfId="65" applyFont="1" applyFill="1" applyBorder="1" applyAlignment="1">
      <alignment horizontal="center"/>
      <protection/>
    </xf>
    <xf numFmtId="0" fontId="21" fillId="35" borderId="91" xfId="0" applyFont="1" applyFill="1" applyBorder="1" applyAlignment="1">
      <alignment horizontal="left" vertical="center" wrapText="1"/>
    </xf>
    <xf numFmtId="0" fontId="21" fillId="35" borderId="37" xfId="0" applyFont="1" applyFill="1" applyBorder="1" applyAlignment="1">
      <alignment horizontal="left" vertical="center" wrapText="1"/>
    </xf>
    <xf numFmtId="0" fontId="3" fillId="35" borderId="34" xfId="65" applyFont="1" applyFill="1" applyBorder="1" applyAlignment="1">
      <alignment horizontal="center"/>
      <protection/>
    </xf>
    <xf numFmtId="0" fontId="18" fillId="35" borderId="82" xfId="0" applyFont="1" applyFill="1" applyBorder="1" applyAlignment="1">
      <alignment horizontal="left" vertical="center" wrapText="1"/>
    </xf>
    <xf numFmtId="0" fontId="14" fillId="35" borderId="39" xfId="37" applyFont="1" applyFill="1" applyBorder="1" applyAlignment="1" quotePrefix="1">
      <alignment horizontal="center" vertical="center" wrapText="1"/>
      <protection/>
    </xf>
    <xf numFmtId="0" fontId="14" fillId="35" borderId="40" xfId="37" applyFont="1" applyFill="1" applyBorder="1" applyAlignment="1" quotePrefix="1">
      <alignment horizontal="center" vertical="center" wrapText="1"/>
      <protection/>
    </xf>
    <xf numFmtId="0" fontId="14" fillId="35" borderId="41" xfId="37" applyFont="1" applyFill="1" applyBorder="1" applyAlignment="1" quotePrefix="1">
      <alignment horizontal="center" vertical="center" wrapText="1"/>
      <protection/>
    </xf>
    <xf numFmtId="0" fontId="14" fillId="35" borderId="42" xfId="37" applyFont="1" applyFill="1" applyBorder="1" applyAlignment="1" quotePrefix="1">
      <alignment horizontal="center" vertical="center" wrapText="1"/>
      <protection/>
    </xf>
    <xf numFmtId="0" fontId="14" fillId="35" borderId="43" xfId="37" applyFont="1" applyFill="1" applyBorder="1" applyAlignment="1" quotePrefix="1">
      <alignment horizontal="center" vertical="center" wrapText="1"/>
      <protection/>
    </xf>
    <xf numFmtId="0" fontId="13" fillId="35" borderId="39" xfId="36" applyFont="1" applyFill="1" applyBorder="1" applyAlignment="1" quotePrefix="1">
      <alignment horizontal="center" vertical="center" wrapText="1"/>
      <protection/>
    </xf>
    <xf numFmtId="0" fontId="13" fillId="35" borderId="43" xfId="36" applyFont="1" applyFill="1" applyBorder="1" applyAlignment="1" quotePrefix="1">
      <alignment horizontal="center" vertical="center" wrapText="1"/>
      <protection/>
    </xf>
    <xf numFmtId="0" fontId="13" fillId="35" borderId="60" xfId="36" applyFont="1" applyFill="1" applyBorder="1" applyAlignment="1" quotePrefix="1">
      <alignment horizontal="center" vertical="center" wrapText="1"/>
      <protection/>
    </xf>
    <xf numFmtId="0" fontId="13" fillId="35" borderId="58" xfId="37" applyFont="1" applyFill="1" applyBorder="1" applyAlignment="1" quotePrefix="1">
      <alignment horizontal="center" vertical="center" wrapText="1"/>
      <protection/>
    </xf>
    <xf numFmtId="0" fontId="13" fillId="35" borderId="40" xfId="37" applyFont="1" applyFill="1" applyBorder="1" applyAlignment="1" quotePrefix="1">
      <alignment horizontal="center" vertical="center" wrapText="1"/>
      <protection/>
    </xf>
    <xf numFmtId="0" fontId="13" fillId="35" borderId="60" xfId="37" applyFont="1" applyFill="1" applyBorder="1" applyAlignment="1" quotePrefix="1">
      <alignment horizontal="center" vertical="center" wrapText="1"/>
      <protection/>
    </xf>
    <xf numFmtId="0" fontId="18" fillId="35" borderId="85" xfId="0" applyFont="1" applyFill="1" applyBorder="1" applyAlignment="1">
      <alignment horizontal="left" vertical="center" wrapText="1"/>
    </xf>
    <xf numFmtId="0" fontId="13" fillId="35" borderId="46" xfId="37" applyFont="1" applyFill="1" applyBorder="1" applyAlignment="1" quotePrefix="1">
      <alignment horizontal="center" vertical="center" wrapText="1"/>
      <protection/>
    </xf>
    <xf numFmtId="0" fontId="13" fillId="35" borderId="47" xfId="37" applyFont="1" applyFill="1" applyBorder="1" applyAlignment="1" quotePrefix="1">
      <alignment horizontal="center" vertical="center" wrapText="1"/>
      <protection/>
    </xf>
    <xf numFmtId="0" fontId="13" fillId="35" borderId="46" xfId="36" applyFont="1" applyFill="1" applyBorder="1" applyAlignment="1" quotePrefix="1">
      <alignment horizontal="center" vertical="center" textRotation="255" wrapText="1"/>
      <protection/>
    </xf>
    <xf numFmtId="0" fontId="13" fillId="35" borderId="25" xfId="36" applyFont="1" applyFill="1" applyBorder="1" applyAlignment="1" quotePrefix="1">
      <alignment horizontal="center" vertical="center" textRotation="255" wrapText="1"/>
      <protection/>
    </xf>
    <xf numFmtId="0" fontId="13" fillId="35" borderId="53" xfId="36" applyFont="1" applyFill="1" applyBorder="1" applyAlignment="1" quotePrefix="1">
      <alignment horizontal="center" vertical="center" textRotation="255" wrapText="1"/>
      <protection/>
    </xf>
    <xf numFmtId="0" fontId="13" fillId="35" borderId="85" xfId="37" applyFont="1" applyFill="1" applyBorder="1" applyAlignment="1" quotePrefix="1">
      <alignment horizontal="center" vertical="center" wrapText="1"/>
      <protection/>
    </xf>
    <xf numFmtId="0" fontId="18" fillId="35" borderId="46" xfId="0" applyFont="1" applyFill="1" applyBorder="1" applyAlignment="1">
      <alignment horizontal="left" vertical="center" wrapText="1"/>
    </xf>
    <xf numFmtId="0" fontId="19" fillId="35" borderId="26" xfId="0" applyFont="1" applyFill="1" applyBorder="1" applyAlignment="1">
      <alignment horizontal="left" vertical="center" wrapText="1"/>
    </xf>
    <xf numFmtId="0" fontId="13" fillId="35" borderId="86" xfId="37" applyFont="1" applyFill="1" applyBorder="1" applyAlignment="1" quotePrefix="1">
      <alignment horizontal="center" vertical="center" wrapText="1"/>
      <protection/>
    </xf>
    <xf numFmtId="0" fontId="13" fillId="35" borderId="90" xfId="37" applyFont="1" applyFill="1" applyBorder="1" applyAlignment="1" quotePrefix="1">
      <alignment horizontal="center" vertical="center" wrapText="1"/>
      <protection/>
    </xf>
    <xf numFmtId="0" fontId="13" fillId="35" borderId="49" xfId="37" applyFont="1" applyFill="1" applyBorder="1" applyAlignment="1" quotePrefix="1">
      <alignment horizontal="center" vertical="center" wrapText="1"/>
      <protection/>
    </xf>
    <xf numFmtId="0" fontId="13" fillId="35" borderId="62" xfId="37" applyFont="1" applyFill="1" applyBorder="1" applyAlignment="1" quotePrefix="1">
      <alignment horizontal="center" vertical="center" wrapText="1"/>
      <protection/>
    </xf>
    <xf numFmtId="0" fontId="13" fillId="35" borderId="89" xfId="37" applyFont="1" applyFill="1" applyBorder="1" applyAlignment="1" quotePrefix="1">
      <alignment horizontal="center" vertical="center" wrapText="1"/>
      <protection/>
    </xf>
    <xf numFmtId="0" fontId="13" fillId="35" borderId="54" xfId="36" applyFont="1" applyFill="1" applyBorder="1" applyAlignment="1" quotePrefix="1">
      <alignment horizontal="center" vertical="center" textRotation="255" wrapText="1"/>
      <protection/>
    </xf>
    <xf numFmtId="0" fontId="13" fillId="35" borderId="50" xfId="36" applyFont="1" applyFill="1" applyBorder="1" applyAlignment="1" quotePrefix="1">
      <alignment horizontal="center" vertical="center" textRotation="255" wrapText="1"/>
      <protection/>
    </xf>
    <xf numFmtId="0" fontId="13" fillId="35" borderId="36" xfId="36" applyFont="1" applyFill="1" applyBorder="1" applyAlignment="1" quotePrefix="1">
      <alignment horizontal="center" vertical="center" textRotation="255" wrapText="1"/>
      <protection/>
    </xf>
    <xf numFmtId="0" fontId="13" fillId="35" borderId="34" xfId="37" applyFont="1" applyFill="1" applyBorder="1" applyAlignment="1" quotePrefix="1">
      <alignment horizontal="center" vertical="center" wrapText="1"/>
      <protection/>
    </xf>
    <xf numFmtId="0" fontId="13" fillId="35" borderId="35" xfId="37" applyFont="1" applyFill="1" applyBorder="1" applyAlignment="1" quotePrefix="1">
      <alignment horizontal="center" vertical="center" wrapText="1"/>
      <protection/>
    </xf>
    <xf numFmtId="0" fontId="13" fillId="35" borderId="36" xfId="37" applyFont="1" applyFill="1" applyBorder="1" applyAlignment="1" quotePrefix="1">
      <alignment horizontal="center" vertical="center" wrapText="1"/>
      <protection/>
    </xf>
    <xf numFmtId="0" fontId="13" fillId="35" borderId="59" xfId="36" applyFont="1" applyFill="1" applyBorder="1" applyAlignment="1" quotePrefix="1">
      <alignment horizontal="center" vertical="center" wrapText="1"/>
      <protection/>
    </xf>
    <xf numFmtId="0" fontId="13" fillId="35" borderId="42" xfId="36" applyFont="1" applyFill="1" applyBorder="1" applyAlignment="1" quotePrefix="1">
      <alignment horizontal="center" vertical="center" wrapText="1"/>
      <protection/>
    </xf>
    <xf numFmtId="0" fontId="13" fillId="35" borderId="48" xfId="36" applyFont="1" applyFill="1" applyBorder="1" applyAlignment="1" quotePrefix="1">
      <alignment horizontal="center" vertical="center" textRotation="255" wrapText="1"/>
      <protection/>
    </xf>
    <xf numFmtId="0" fontId="13" fillId="35" borderId="27" xfId="36" applyFont="1" applyFill="1" applyBorder="1" applyAlignment="1" quotePrefix="1">
      <alignment horizontal="center" vertical="center" textRotation="255" wrapText="1"/>
      <protection/>
    </xf>
    <xf numFmtId="0" fontId="13" fillId="35" borderId="50" xfId="36" applyFont="1" applyFill="1" applyBorder="1" applyAlignment="1" quotePrefix="1">
      <alignment horizontal="center" vertical="center"/>
      <protection/>
    </xf>
    <xf numFmtId="0" fontId="13" fillId="35" borderId="61" xfId="36" applyFont="1" applyFill="1" applyBorder="1" applyAlignment="1" quotePrefix="1">
      <alignment horizontal="center" vertical="center" wrapText="1"/>
      <protection/>
    </xf>
    <xf numFmtId="0" fontId="13" fillId="35" borderId="37" xfId="36" applyFont="1" applyFill="1" applyBorder="1" applyAlignment="1" quotePrefix="1">
      <alignment vertical="center" textRotation="255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1" xfId="37"/>
    <cellStyle name="S13" xfId="38"/>
    <cellStyle name="S2" xfId="39"/>
    <cellStyle name="S2 2" xfId="40"/>
    <cellStyle name="S3" xfId="41"/>
    <cellStyle name="S3 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L138"/>
  <sheetViews>
    <sheetView tabSelected="1" view="pageBreakPreview" zoomScale="60" zoomScaleNormal="69" zoomScalePageLayoutView="0" workbookViewId="0" topLeftCell="A76">
      <selection activeCell="Z85" sqref="Z85"/>
    </sheetView>
  </sheetViews>
  <sheetFormatPr defaultColWidth="9.00390625" defaultRowHeight="12.75"/>
  <cols>
    <col min="1" max="1" width="50.125" style="1" customWidth="1"/>
    <col min="2" max="3" width="9.875" style="1" customWidth="1"/>
    <col min="4" max="4" width="10.25390625" style="1" customWidth="1"/>
    <col min="5" max="5" width="8.375" style="1" customWidth="1"/>
    <col min="6" max="6" width="10.00390625" style="1" customWidth="1"/>
    <col min="7" max="7" width="8.625" style="1" customWidth="1"/>
    <col min="8" max="8" width="8.25390625" style="1" customWidth="1"/>
    <col min="9" max="9" width="9.875" style="1" customWidth="1"/>
    <col min="10" max="10" width="8.375" style="1" customWidth="1"/>
    <col min="11" max="11" width="10.375" style="1" customWidth="1"/>
    <col min="12" max="12" width="11.875" style="1" customWidth="1"/>
    <col min="13" max="13" width="9.00390625" style="1" customWidth="1"/>
    <col min="14" max="14" width="9.375" style="1" customWidth="1"/>
    <col min="15" max="15" width="12.00390625" style="1" customWidth="1"/>
    <col min="16" max="16" width="9.75390625" style="1" customWidth="1"/>
    <col min="17" max="17" width="8.625" style="1" customWidth="1"/>
    <col min="18" max="19" width="10.00390625" style="1" customWidth="1"/>
    <col min="20" max="20" width="9.25390625" style="1" customWidth="1"/>
    <col min="21" max="21" width="9.75390625" style="1" customWidth="1"/>
    <col min="22" max="22" width="8.00390625" style="1" customWidth="1"/>
    <col min="23" max="23" width="8.375" style="1" customWidth="1"/>
    <col min="24" max="24" width="9.375" style="1" customWidth="1"/>
    <col min="25" max="25" width="9.00390625" style="1" customWidth="1"/>
    <col min="26" max="26" width="7.875" style="1" customWidth="1"/>
    <col min="27" max="27" width="9.25390625" style="1" customWidth="1"/>
    <col min="28" max="28" width="8.25390625" style="1" customWidth="1"/>
    <col min="29" max="29" width="9.625" style="1" customWidth="1"/>
    <col min="30" max="30" width="10.00390625" style="1" customWidth="1"/>
    <col min="31" max="31" width="9.625" style="1" customWidth="1"/>
    <col min="32" max="32" width="8.875" style="1" customWidth="1"/>
    <col min="33" max="33" width="10.125" style="1" customWidth="1"/>
    <col min="34" max="34" width="9.375" style="1" customWidth="1"/>
    <col min="35" max="16384" width="9.125" style="1" customWidth="1"/>
  </cols>
  <sheetData>
    <row r="1" ht="25.5" customHeight="1"/>
    <row r="2" ht="26.25" customHeight="1"/>
    <row r="3" spans="1:31" ht="20.25">
      <c r="A3" s="171" t="s">
        <v>37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</row>
    <row r="4" spans="1:31" ht="18" customHeight="1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</row>
    <row r="5" spans="1:31" ht="6.75" customHeight="1">
      <c r="A5" s="171" t="s">
        <v>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</row>
    <row r="6" spans="1:31" ht="21" customHeight="1" thickBo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</row>
    <row r="7" spans="1:31" ht="24.75" customHeight="1">
      <c r="A7" s="173" t="s">
        <v>60</v>
      </c>
      <c r="B7" s="176">
        <v>1</v>
      </c>
      <c r="C7" s="177"/>
      <c r="D7" s="178"/>
      <c r="E7" s="176">
        <v>2</v>
      </c>
      <c r="F7" s="177"/>
      <c r="G7" s="178"/>
      <c r="H7" s="176">
        <v>3</v>
      </c>
      <c r="I7" s="177"/>
      <c r="J7" s="178"/>
      <c r="K7" s="176">
        <v>4</v>
      </c>
      <c r="L7" s="177"/>
      <c r="M7" s="178"/>
      <c r="N7" s="176">
        <v>5</v>
      </c>
      <c r="O7" s="177"/>
      <c r="P7" s="178"/>
      <c r="Q7" s="176" t="s">
        <v>2</v>
      </c>
      <c r="R7" s="177"/>
      <c r="S7" s="178"/>
      <c r="T7" s="182">
        <v>1</v>
      </c>
      <c r="U7" s="183"/>
      <c r="V7" s="184"/>
      <c r="W7" s="182">
        <v>2</v>
      </c>
      <c r="X7" s="183"/>
      <c r="Y7" s="183"/>
      <c r="Z7" s="182" t="s">
        <v>1</v>
      </c>
      <c r="AA7" s="183"/>
      <c r="AB7" s="184"/>
      <c r="AC7" s="130" t="s">
        <v>2</v>
      </c>
      <c r="AD7" s="131"/>
      <c r="AE7" s="40" t="s">
        <v>25</v>
      </c>
    </row>
    <row r="8" spans="1:31" ht="26.25" customHeight="1" thickBot="1">
      <c r="A8" s="174"/>
      <c r="B8" s="179"/>
      <c r="C8" s="180"/>
      <c r="D8" s="181"/>
      <c r="E8" s="179"/>
      <c r="F8" s="180"/>
      <c r="G8" s="181"/>
      <c r="H8" s="179"/>
      <c r="I8" s="180"/>
      <c r="J8" s="181"/>
      <c r="K8" s="179"/>
      <c r="L8" s="180"/>
      <c r="M8" s="181"/>
      <c r="N8" s="179"/>
      <c r="O8" s="180"/>
      <c r="P8" s="181"/>
      <c r="Q8" s="185" t="s">
        <v>52</v>
      </c>
      <c r="R8" s="186"/>
      <c r="S8" s="187"/>
      <c r="T8" s="185" t="s">
        <v>3</v>
      </c>
      <c r="U8" s="186"/>
      <c r="V8" s="187"/>
      <c r="W8" s="185" t="s">
        <v>3</v>
      </c>
      <c r="X8" s="186"/>
      <c r="Y8" s="187"/>
      <c r="Z8" s="185" t="s">
        <v>3</v>
      </c>
      <c r="AA8" s="186"/>
      <c r="AB8" s="187"/>
      <c r="AC8" s="132"/>
      <c r="AD8" s="133"/>
      <c r="AE8" s="41"/>
    </row>
    <row r="9" spans="1:31" ht="79.5" customHeight="1" thickBot="1">
      <c r="A9" s="175"/>
      <c r="B9" s="25" t="s">
        <v>49</v>
      </c>
      <c r="C9" s="24" t="s">
        <v>50</v>
      </c>
      <c r="D9" s="3" t="s">
        <v>4</v>
      </c>
      <c r="E9" s="25" t="s">
        <v>49</v>
      </c>
      <c r="F9" s="24" t="s">
        <v>50</v>
      </c>
      <c r="G9" s="3" t="s">
        <v>4</v>
      </c>
      <c r="H9" s="25" t="s">
        <v>49</v>
      </c>
      <c r="I9" s="24" t="s">
        <v>50</v>
      </c>
      <c r="J9" s="4" t="s">
        <v>4</v>
      </c>
      <c r="K9" s="25" t="s">
        <v>49</v>
      </c>
      <c r="L9" s="24" t="s">
        <v>50</v>
      </c>
      <c r="M9" s="3" t="s">
        <v>4</v>
      </c>
      <c r="N9" s="25" t="s">
        <v>49</v>
      </c>
      <c r="O9" s="24" t="s">
        <v>50</v>
      </c>
      <c r="P9" s="3" t="s">
        <v>4</v>
      </c>
      <c r="Q9" s="25" t="s">
        <v>49</v>
      </c>
      <c r="R9" s="24" t="s">
        <v>50</v>
      </c>
      <c r="S9" s="6" t="s">
        <v>4</v>
      </c>
      <c r="T9" s="25" t="s">
        <v>49</v>
      </c>
      <c r="U9" s="24" t="s">
        <v>50</v>
      </c>
      <c r="V9" s="5" t="s">
        <v>4</v>
      </c>
      <c r="W9" s="25" t="s">
        <v>49</v>
      </c>
      <c r="X9" s="24" t="s">
        <v>50</v>
      </c>
      <c r="Y9" s="5" t="s">
        <v>4</v>
      </c>
      <c r="Z9" s="25" t="s">
        <v>49</v>
      </c>
      <c r="AA9" s="24" t="s">
        <v>50</v>
      </c>
      <c r="AB9" s="6" t="s">
        <v>4</v>
      </c>
      <c r="AC9" s="25" t="s">
        <v>49</v>
      </c>
      <c r="AD9" s="24" t="s">
        <v>50</v>
      </c>
      <c r="AE9" s="42" t="s">
        <v>42</v>
      </c>
    </row>
    <row r="10" spans="1:31" ht="33" customHeight="1">
      <c r="A10" s="256" t="s">
        <v>5</v>
      </c>
      <c r="B10" s="257">
        <v>958</v>
      </c>
      <c r="C10" s="258">
        <v>200</v>
      </c>
      <c r="D10" s="259">
        <v>1158</v>
      </c>
      <c r="E10" s="257">
        <v>927</v>
      </c>
      <c r="F10" s="258">
        <v>169</v>
      </c>
      <c r="G10" s="260">
        <v>1096</v>
      </c>
      <c r="H10" s="257">
        <v>911</v>
      </c>
      <c r="I10" s="258">
        <v>165</v>
      </c>
      <c r="J10" s="260">
        <v>1076</v>
      </c>
      <c r="K10" s="257">
        <v>1050</v>
      </c>
      <c r="L10" s="258">
        <v>318</v>
      </c>
      <c r="M10" s="259">
        <v>1368</v>
      </c>
      <c r="N10" s="257">
        <v>0</v>
      </c>
      <c r="O10" s="258">
        <v>0</v>
      </c>
      <c r="P10" s="261">
        <v>0</v>
      </c>
      <c r="Q10" s="260">
        <f aca="true" t="shared" si="0" ref="Q10:S19">B10+E10+H10+K10+N10</f>
        <v>3846</v>
      </c>
      <c r="R10" s="258">
        <f t="shared" si="0"/>
        <v>852</v>
      </c>
      <c r="S10" s="261">
        <f t="shared" si="0"/>
        <v>4698</v>
      </c>
      <c r="T10" s="259">
        <v>521</v>
      </c>
      <c r="U10" s="258">
        <v>9</v>
      </c>
      <c r="V10" s="260">
        <v>530</v>
      </c>
      <c r="W10" s="257">
        <v>515</v>
      </c>
      <c r="X10" s="258">
        <v>15</v>
      </c>
      <c r="Y10" s="259">
        <v>530</v>
      </c>
      <c r="Z10" s="262">
        <v>1036</v>
      </c>
      <c r="AA10" s="258">
        <v>24</v>
      </c>
      <c r="AB10" s="261">
        <v>1060</v>
      </c>
      <c r="AC10" s="263">
        <f aca="true" t="shared" si="1" ref="AC10:AE19">Q10+Z10</f>
        <v>4882</v>
      </c>
      <c r="AD10" s="264">
        <f t="shared" si="1"/>
        <v>876</v>
      </c>
      <c r="AE10" s="265">
        <f t="shared" si="1"/>
        <v>5758</v>
      </c>
    </row>
    <row r="11" spans="1:31" ht="41.25" customHeight="1">
      <c r="A11" s="266" t="s">
        <v>6</v>
      </c>
      <c r="B11" s="267">
        <v>262</v>
      </c>
      <c r="C11" s="268">
        <v>22</v>
      </c>
      <c r="D11" s="269">
        <v>284</v>
      </c>
      <c r="E11" s="267">
        <v>241</v>
      </c>
      <c r="F11" s="268">
        <v>25</v>
      </c>
      <c r="G11" s="270">
        <v>266</v>
      </c>
      <c r="H11" s="267">
        <v>260</v>
      </c>
      <c r="I11" s="268">
        <v>40</v>
      </c>
      <c r="J11" s="270">
        <v>300</v>
      </c>
      <c r="K11" s="267">
        <v>183</v>
      </c>
      <c r="L11" s="268">
        <v>45</v>
      </c>
      <c r="M11" s="269">
        <v>228</v>
      </c>
      <c r="N11" s="271">
        <v>35</v>
      </c>
      <c r="O11" s="268">
        <v>46</v>
      </c>
      <c r="P11" s="272">
        <v>81</v>
      </c>
      <c r="Q11" s="271">
        <f t="shared" si="0"/>
        <v>981</v>
      </c>
      <c r="R11" s="268">
        <f t="shared" si="0"/>
        <v>178</v>
      </c>
      <c r="S11" s="272">
        <f t="shared" si="0"/>
        <v>1159</v>
      </c>
      <c r="T11" s="269">
        <v>116</v>
      </c>
      <c r="U11" s="268">
        <v>14</v>
      </c>
      <c r="V11" s="270">
        <v>130</v>
      </c>
      <c r="W11" s="267">
        <v>102</v>
      </c>
      <c r="X11" s="268">
        <v>5</v>
      </c>
      <c r="Y11" s="269">
        <v>107</v>
      </c>
      <c r="Z11" s="271">
        <v>218</v>
      </c>
      <c r="AA11" s="268">
        <v>19</v>
      </c>
      <c r="AB11" s="273">
        <v>237</v>
      </c>
      <c r="AC11" s="263">
        <f t="shared" si="1"/>
        <v>1199</v>
      </c>
      <c r="AD11" s="264">
        <f t="shared" si="1"/>
        <v>197</v>
      </c>
      <c r="AE11" s="265">
        <f t="shared" si="1"/>
        <v>1396</v>
      </c>
    </row>
    <row r="12" spans="1:31" ht="40.5" customHeight="1">
      <c r="A12" s="266" t="s">
        <v>7</v>
      </c>
      <c r="B12" s="267">
        <v>309</v>
      </c>
      <c r="C12" s="268">
        <v>1</v>
      </c>
      <c r="D12" s="269">
        <v>310</v>
      </c>
      <c r="E12" s="267">
        <v>306</v>
      </c>
      <c r="F12" s="268">
        <v>8</v>
      </c>
      <c r="G12" s="270">
        <v>314</v>
      </c>
      <c r="H12" s="267">
        <v>238</v>
      </c>
      <c r="I12" s="268">
        <v>18</v>
      </c>
      <c r="J12" s="270">
        <v>256</v>
      </c>
      <c r="K12" s="267">
        <v>248</v>
      </c>
      <c r="L12" s="268">
        <v>35</v>
      </c>
      <c r="M12" s="269">
        <v>283</v>
      </c>
      <c r="N12" s="271">
        <v>0</v>
      </c>
      <c r="O12" s="268">
        <v>0</v>
      </c>
      <c r="P12" s="272">
        <v>0</v>
      </c>
      <c r="Q12" s="271">
        <f t="shared" si="0"/>
        <v>1101</v>
      </c>
      <c r="R12" s="268">
        <f t="shared" si="0"/>
        <v>62</v>
      </c>
      <c r="S12" s="272">
        <f t="shared" si="0"/>
        <v>1163</v>
      </c>
      <c r="T12" s="269">
        <v>152</v>
      </c>
      <c r="U12" s="268">
        <v>2</v>
      </c>
      <c r="V12" s="270">
        <v>154</v>
      </c>
      <c r="W12" s="267">
        <v>134</v>
      </c>
      <c r="X12" s="268">
        <v>0</v>
      </c>
      <c r="Y12" s="274">
        <v>134</v>
      </c>
      <c r="Z12" s="269">
        <v>286</v>
      </c>
      <c r="AA12" s="268">
        <v>2</v>
      </c>
      <c r="AB12" s="270">
        <v>288</v>
      </c>
      <c r="AC12" s="263">
        <f t="shared" si="1"/>
        <v>1387</v>
      </c>
      <c r="AD12" s="264">
        <f t="shared" si="1"/>
        <v>64</v>
      </c>
      <c r="AE12" s="265">
        <f t="shared" si="1"/>
        <v>1451</v>
      </c>
    </row>
    <row r="13" spans="1:31" ht="24" customHeight="1">
      <c r="A13" s="266" t="s">
        <v>44</v>
      </c>
      <c r="B13" s="267">
        <v>169</v>
      </c>
      <c r="C13" s="268">
        <v>4</v>
      </c>
      <c r="D13" s="269">
        <v>173</v>
      </c>
      <c r="E13" s="267">
        <v>110</v>
      </c>
      <c r="F13" s="268">
        <v>1</v>
      </c>
      <c r="G13" s="270">
        <v>111</v>
      </c>
      <c r="H13" s="267">
        <v>110</v>
      </c>
      <c r="I13" s="268">
        <v>7</v>
      </c>
      <c r="J13" s="270">
        <v>117</v>
      </c>
      <c r="K13" s="267">
        <v>121</v>
      </c>
      <c r="L13" s="268">
        <v>7</v>
      </c>
      <c r="M13" s="270">
        <v>128</v>
      </c>
      <c r="N13" s="271">
        <v>0</v>
      </c>
      <c r="O13" s="268">
        <v>0</v>
      </c>
      <c r="P13" s="272">
        <v>0</v>
      </c>
      <c r="Q13" s="271">
        <f t="shared" si="0"/>
        <v>510</v>
      </c>
      <c r="R13" s="268">
        <f t="shared" si="0"/>
        <v>19</v>
      </c>
      <c r="S13" s="272">
        <f t="shared" si="0"/>
        <v>529</v>
      </c>
      <c r="T13" s="269">
        <v>78</v>
      </c>
      <c r="U13" s="268">
        <v>5</v>
      </c>
      <c r="V13" s="269">
        <v>83</v>
      </c>
      <c r="W13" s="271">
        <v>67</v>
      </c>
      <c r="X13" s="268">
        <v>0</v>
      </c>
      <c r="Y13" s="270">
        <v>67</v>
      </c>
      <c r="Z13" s="271">
        <v>145</v>
      </c>
      <c r="AA13" s="268">
        <v>5</v>
      </c>
      <c r="AB13" s="273">
        <v>150</v>
      </c>
      <c r="AC13" s="263">
        <f t="shared" si="1"/>
        <v>655</v>
      </c>
      <c r="AD13" s="264">
        <f t="shared" si="1"/>
        <v>24</v>
      </c>
      <c r="AE13" s="265">
        <f t="shared" si="1"/>
        <v>679</v>
      </c>
    </row>
    <row r="14" spans="1:31" ht="27" customHeight="1">
      <c r="A14" s="266" t="s">
        <v>41</v>
      </c>
      <c r="B14" s="267">
        <v>281</v>
      </c>
      <c r="C14" s="268">
        <v>85</v>
      </c>
      <c r="D14" s="269">
        <v>366</v>
      </c>
      <c r="E14" s="267">
        <v>360</v>
      </c>
      <c r="F14" s="268">
        <v>54</v>
      </c>
      <c r="G14" s="270">
        <v>414</v>
      </c>
      <c r="H14" s="267">
        <v>348</v>
      </c>
      <c r="I14" s="268">
        <v>46</v>
      </c>
      <c r="J14" s="270">
        <v>394</v>
      </c>
      <c r="K14" s="267">
        <v>554</v>
      </c>
      <c r="L14" s="268">
        <v>130</v>
      </c>
      <c r="M14" s="270">
        <v>684</v>
      </c>
      <c r="N14" s="271">
        <v>0</v>
      </c>
      <c r="O14" s="268">
        <v>0</v>
      </c>
      <c r="P14" s="272">
        <v>0</v>
      </c>
      <c r="Q14" s="271">
        <f t="shared" si="0"/>
        <v>1543</v>
      </c>
      <c r="R14" s="268">
        <f t="shared" si="0"/>
        <v>315</v>
      </c>
      <c r="S14" s="272">
        <f t="shared" si="0"/>
        <v>1858</v>
      </c>
      <c r="T14" s="269">
        <v>254</v>
      </c>
      <c r="U14" s="268">
        <v>27</v>
      </c>
      <c r="V14" s="270">
        <v>281</v>
      </c>
      <c r="W14" s="267">
        <v>260</v>
      </c>
      <c r="X14" s="268">
        <v>11</v>
      </c>
      <c r="Y14" s="270">
        <v>271</v>
      </c>
      <c r="Z14" s="271">
        <v>514</v>
      </c>
      <c r="AA14" s="268">
        <v>38</v>
      </c>
      <c r="AB14" s="273">
        <v>552</v>
      </c>
      <c r="AC14" s="263">
        <f t="shared" si="1"/>
        <v>2057</v>
      </c>
      <c r="AD14" s="264">
        <f t="shared" si="1"/>
        <v>353</v>
      </c>
      <c r="AE14" s="265">
        <f t="shared" si="1"/>
        <v>2410</v>
      </c>
    </row>
    <row r="15" spans="1:31" ht="40.5" customHeight="1">
      <c r="A15" s="275" t="s">
        <v>8</v>
      </c>
      <c r="B15" s="267">
        <v>0</v>
      </c>
      <c r="C15" s="268">
        <v>0</v>
      </c>
      <c r="D15" s="269">
        <v>0</v>
      </c>
      <c r="E15" s="267">
        <v>0</v>
      </c>
      <c r="F15" s="268">
        <v>0</v>
      </c>
      <c r="G15" s="270">
        <v>0</v>
      </c>
      <c r="H15" s="267">
        <v>0</v>
      </c>
      <c r="I15" s="268">
        <v>0</v>
      </c>
      <c r="J15" s="270">
        <v>0</v>
      </c>
      <c r="K15" s="267">
        <v>0</v>
      </c>
      <c r="L15" s="268">
        <v>0</v>
      </c>
      <c r="M15" s="269">
        <v>0</v>
      </c>
      <c r="N15" s="271">
        <v>0</v>
      </c>
      <c r="O15" s="268">
        <v>0</v>
      </c>
      <c r="P15" s="272">
        <v>0</v>
      </c>
      <c r="Q15" s="271">
        <f t="shared" si="0"/>
        <v>0</v>
      </c>
      <c r="R15" s="268">
        <f t="shared" si="0"/>
        <v>0</v>
      </c>
      <c r="S15" s="272">
        <f t="shared" si="0"/>
        <v>0</v>
      </c>
      <c r="T15" s="269">
        <v>0</v>
      </c>
      <c r="U15" s="268">
        <v>0</v>
      </c>
      <c r="V15" s="272">
        <v>0</v>
      </c>
      <c r="W15" s="269">
        <v>0</v>
      </c>
      <c r="X15" s="268">
        <v>0</v>
      </c>
      <c r="Y15" s="272">
        <v>0</v>
      </c>
      <c r="Z15" s="271">
        <v>0</v>
      </c>
      <c r="AA15" s="268">
        <v>0</v>
      </c>
      <c r="AB15" s="273">
        <v>0</v>
      </c>
      <c r="AC15" s="263">
        <f t="shared" si="1"/>
        <v>0</v>
      </c>
      <c r="AD15" s="268">
        <f t="shared" si="1"/>
        <v>0</v>
      </c>
      <c r="AE15" s="265">
        <f t="shared" si="1"/>
        <v>0</v>
      </c>
    </row>
    <row r="16" spans="1:31" ht="60" customHeight="1">
      <c r="A16" s="276" t="s">
        <v>9</v>
      </c>
      <c r="B16" s="277">
        <v>93</v>
      </c>
      <c r="C16" s="268">
        <v>0</v>
      </c>
      <c r="D16" s="278">
        <v>93</v>
      </c>
      <c r="E16" s="277">
        <v>64</v>
      </c>
      <c r="F16" s="268">
        <v>3</v>
      </c>
      <c r="G16" s="278">
        <v>67</v>
      </c>
      <c r="H16" s="277">
        <v>47</v>
      </c>
      <c r="I16" s="268">
        <v>1</v>
      </c>
      <c r="J16" s="279">
        <v>48</v>
      </c>
      <c r="K16" s="277">
        <v>47</v>
      </c>
      <c r="L16" s="268">
        <v>25</v>
      </c>
      <c r="M16" s="279">
        <v>72</v>
      </c>
      <c r="N16" s="271">
        <v>0</v>
      </c>
      <c r="O16" s="268">
        <v>0</v>
      </c>
      <c r="P16" s="272">
        <v>0</v>
      </c>
      <c r="Q16" s="271">
        <f t="shared" si="0"/>
        <v>251</v>
      </c>
      <c r="R16" s="268">
        <f t="shared" si="0"/>
        <v>29</v>
      </c>
      <c r="S16" s="272">
        <f t="shared" si="0"/>
        <v>280</v>
      </c>
      <c r="T16" s="279">
        <v>0</v>
      </c>
      <c r="U16" s="280">
        <v>0</v>
      </c>
      <c r="V16" s="281">
        <v>0</v>
      </c>
      <c r="W16" s="279">
        <v>0</v>
      </c>
      <c r="X16" s="280">
        <v>0</v>
      </c>
      <c r="Y16" s="282">
        <v>0</v>
      </c>
      <c r="Z16" s="271">
        <v>0</v>
      </c>
      <c r="AA16" s="268">
        <v>0</v>
      </c>
      <c r="AB16" s="273">
        <v>0</v>
      </c>
      <c r="AC16" s="263">
        <f t="shared" si="1"/>
        <v>251</v>
      </c>
      <c r="AD16" s="264">
        <f t="shared" si="1"/>
        <v>29</v>
      </c>
      <c r="AE16" s="265">
        <f t="shared" si="1"/>
        <v>280</v>
      </c>
    </row>
    <row r="17" spans="1:31" ht="39" customHeight="1">
      <c r="A17" s="283" t="s">
        <v>47</v>
      </c>
      <c r="B17" s="271">
        <v>259</v>
      </c>
      <c r="C17" s="268">
        <v>8</v>
      </c>
      <c r="D17" s="273">
        <v>267</v>
      </c>
      <c r="E17" s="271">
        <v>310</v>
      </c>
      <c r="F17" s="268">
        <v>12</v>
      </c>
      <c r="G17" s="273">
        <v>322</v>
      </c>
      <c r="H17" s="271">
        <v>260</v>
      </c>
      <c r="I17" s="268">
        <v>10</v>
      </c>
      <c r="J17" s="273">
        <v>270</v>
      </c>
      <c r="K17" s="271">
        <v>283</v>
      </c>
      <c r="L17" s="268">
        <v>41</v>
      </c>
      <c r="M17" s="273">
        <v>324</v>
      </c>
      <c r="N17" s="271">
        <v>25</v>
      </c>
      <c r="O17" s="268">
        <v>1</v>
      </c>
      <c r="P17" s="272">
        <v>26</v>
      </c>
      <c r="Q17" s="271">
        <f t="shared" si="0"/>
        <v>1137</v>
      </c>
      <c r="R17" s="268">
        <f t="shared" si="0"/>
        <v>72</v>
      </c>
      <c r="S17" s="272">
        <f t="shared" si="0"/>
        <v>1209</v>
      </c>
      <c r="T17" s="270">
        <v>164</v>
      </c>
      <c r="U17" s="268">
        <v>0</v>
      </c>
      <c r="V17" s="272">
        <v>164</v>
      </c>
      <c r="W17" s="270">
        <v>164</v>
      </c>
      <c r="X17" s="268">
        <v>3</v>
      </c>
      <c r="Y17" s="268">
        <v>167</v>
      </c>
      <c r="Z17" s="271">
        <v>328</v>
      </c>
      <c r="AA17" s="268">
        <v>3</v>
      </c>
      <c r="AB17" s="273">
        <v>331</v>
      </c>
      <c r="AC17" s="263">
        <f t="shared" si="1"/>
        <v>1465</v>
      </c>
      <c r="AD17" s="264">
        <f t="shared" si="1"/>
        <v>75</v>
      </c>
      <c r="AE17" s="265">
        <f t="shared" si="1"/>
        <v>1540</v>
      </c>
    </row>
    <row r="18" spans="1:36" ht="37.5" customHeight="1">
      <c r="A18" s="283" t="s">
        <v>10</v>
      </c>
      <c r="B18" s="271">
        <v>86</v>
      </c>
      <c r="C18" s="268">
        <v>0</v>
      </c>
      <c r="D18" s="273">
        <v>86</v>
      </c>
      <c r="E18" s="271">
        <v>64</v>
      </c>
      <c r="F18" s="268">
        <v>9</v>
      </c>
      <c r="G18" s="273">
        <v>73</v>
      </c>
      <c r="H18" s="271">
        <v>46</v>
      </c>
      <c r="I18" s="268">
        <v>11</v>
      </c>
      <c r="J18" s="272">
        <v>57</v>
      </c>
      <c r="K18" s="269">
        <v>62</v>
      </c>
      <c r="L18" s="268">
        <v>26</v>
      </c>
      <c r="M18" s="269">
        <v>88</v>
      </c>
      <c r="N18" s="271">
        <v>0</v>
      </c>
      <c r="O18" s="268">
        <v>0</v>
      </c>
      <c r="P18" s="272">
        <v>0</v>
      </c>
      <c r="Q18" s="271">
        <f t="shared" si="0"/>
        <v>258</v>
      </c>
      <c r="R18" s="268">
        <f t="shared" si="0"/>
        <v>46</v>
      </c>
      <c r="S18" s="272">
        <f t="shared" si="0"/>
        <v>304</v>
      </c>
      <c r="T18" s="270">
        <v>25</v>
      </c>
      <c r="U18" s="268">
        <v>0</v>
      </c>
      <c r="V18" s="272">
        <v>25</v>
      </c>
      <c r="W18" s="270">
        <v>24</v>
      </c>
      <c r="X18" s="268">
        <v>1</v>
      </c>
      <c r="Y18" s="272">
        <v>25</v>
      </c>
      <c r="Z18" s="271">
        <v>49</v>
      </c>
      <c r="AA18" s="268">
        <v>1</v>
      </c>
      <c r="AB18" s="273">
        <v>50</v>
      </c>
      <c r="AC18" s="263">
        <f t="shared" si="1"/>
        <v>307</v>
      </c>
      <c r="AD18" s="264">
        <f t="shared" si="1"/>
        <v>47</v>
      </c>
      <c r="AE18" s="265">
        <f t="shared" si="1"/>
        <v>354</v>
      </c>
      <c r="AG18" s="7"/>
      <c r="AH18" s="7"/>
      <c r="AI18" s="7"/>
      <c r="AJ18" s="7"/>
    </row>
    <row r="19" spans="1:32" s="7" customFormat="1" ht="39.75" customHeight="1" thickBot="1">
      <c r="A19" s="284" t="s">
        <v>11</v>
      </c>
      <c r="B19" s="285">
        <v>49</v>
      </c>
      <c r="C19" s="280">
        <v>19</v>
      </c>
      <c r="D19" s="282">
        <v>68</v>
      </c>
      <c r="E19" s="285">
        <v>57</v>
      </c>
      <c r="F19" s="280">
        <v>17</v>
      </c>
      <c r="G19" s="282">
        <v>74</v>
      </c>
      <c r="H19" s="286">
        <v>2</v>
      </c>
      <c r="I19" s="287">
        <v>65</v>
      </c>
      <c r="J19" s="282">
        <v>67</v>
      </c>
      <c r="K19" s="285">
        <v>4</v>
      </c>
      <c r="L19" s="280">
        <v>131</v>
      </c>
      <c r="M19" s="282">
        <v>135</v>
      </c>
      <c r="N19" s="286">
        <v>0</v>
      </c>
      <c r="O19" s="287">
        <v>0</v>
      </c>
      <c r="P19" s="288">
        <v>0</v>
      </c>
      <c r="Q19" s="286">
        <f t="shared" si="0"/>
        <v>112</v>
      </c>
      <c r="R19" s="287">
        <f t="shared" si="0"/>
        <v>232</v>
      </c>
      <c r="S19" s="272">
        <f t="shared" si="0"/>
        <v>344</v>
      </c>
      <c r="T19" s="279">
        <v>10</v>
      </c>
      <c r="U19" s="280">
        <v>0</v>
      </c>
      <c r="V19" s="282">
        <v>10</v>
      </c>
      <c r="W19" s="285">
        <v>18</v>
      </c>
      <c r="X19" s="280">
        <v>1</v>
      </c>
      <c r="Y19" s="282">
        <v>19</v>
      </c>
      <c r="Z19" s="271">
        <v>28</v>
      </c>
      <c r="AA19" s="268">
        <v>1</v>
      </c>
      <c r="AB19" s="273">
        <v>29</v>
      </c>
      <c r="AC19" s="289">
        <f t="shared" si="1"/>
        <v>140</v>
      </c>
      <c r="AD19" s="290">
        <f t="shared" si="1"/>
        <v>233</v>
      </c>
      <c r="AE19" s="291">
        <f t="shared" si="1"/>
        <v>373</v>
      </c>
      <c r="AF19" s="1"/>
    </row>
    <row r="20" spans="1:36" s="7" customFormat="1" ht="32.25" customHeight="1" thickBot="1">
      <c r="A20" s="124" t="s">
        <v>61</v>
      </c>
      <c r="B20" s="134">
        <f aca="true" t="shared" si="2" ref="B20:AB20">SUM(B10:B19)</f>
        <v>2466</v>
      </c>
      <c r="C20" s="134">
        <f t="shared" si="2"/>
        <v>339</v>
      </c>
      <c r="D20" s="134">
        <f t="shared" si="2"/>
        <v>2805</v>
      </c>
      <c r="E20" s="134">
        <f t="shared" si="2"/>
        <v>2439</v>
      </c>
      <c r="F20" s="134">
        <f t="shared" si="2"/>
        <v>298</v>
      </c>
      <c r="G20" s="135">
        <f t="shared" si="2"/>
        <v>2737</v>
      </c>
      <c r="H20" s="134">
        <f t="shared" si="2"/>
        <v>2222</v>
      </c>
      <c r="I20" s="134">
        <f t="shared" si="2"/>
        <v>363</v>
      </c>
      <c r="J20" s="136">
        <f t="shared" si="2"/>
        <v>2585</v>
      </c>
      <c r="K20" s="137">
        <f t="shared" si="2"/>
        <v>2552</v>
      </c>
      <c r="L20" s="134">
        <f t="shared" si="2"/>
        <v>758</v>
      </c>
      <c r="M20" s="135">
        <f t="shared" si="2"/>
        <v>3310</v>
      </c>
      <c r="N20" s="136">
        <f t="shared" si="2"/>
        <v>60</v>
      </c>
      <c r="O20" s="137">
        <f t="shared" si="2"/>
        <v>47</v>
      </c>
      <c r="P20" s="135">
        <f t="shared" si="2"/>
        <v>107</v>
      </c>
      <c r="Q20" s="134">
        <f t="shared" si="2"/>
        <v>9739</v>
      </c>
      <c r="R20" s="138">
        <f t="shared" si="2"/>
        <v>1805</v>
      </c>
      <c r="S20" s="139">
        <f t="shared" si="2"/>
        <v>11544</v>
      </c>
      <c r="T20" s="137">
        <f t="shared" si="2"/>
        <v>1320</v>
      </c>
      <c r="U20" s="134">
        <f t="shared" si="2"/>
        <v>57</v>
      </c>
      <c r="V20" s="134">
        <f t="shared" si="2"/>
        <v>1377</v>
      </c>
      <c r="W20" s="134">
        <f t="shared" si="2"/>
        <v>1284</v>
      </c>
      <c r="X20" s="134">
        <f t="shared" si="2"/>
        <v>36</v>
      </c>
      <c r="Y20" s="134">
        <f t="shared" si="2"/>
        <v>1320</v>
      </c>
      <c r="Z20" s="134">
        <f t="shared" si="2"/>
        <v>2604</v>
      </c>
      <c r="AA20" s="134">
        <f t="shared" si="2"/>
        <v>93</v>
      </c>
      <c r="AB20" s="134">
        <f t="shared" si="2"/>
        <v>2697</v>
      </c>
      <c r="AC20" s="136">
        <f>Q20+Z20</f>
        <v>12343</v>
      </c>
      <c r="AD20" s="136">
        <f>R20+AA20</f>
        <v>1898</v>
      </c>
      <c r="AE20" s="136">
        <f>S20+AB20</f>
        <v>14241</v>
      </c>
      <c r="AF20" s="140"/>
      <c r="AG20" s="1"/>
      <c r="AH20" s="1"/>
      <c r="AI20" s="1"/>
      <c r="AJ20" s="1"/>
    </row>
    <row r="21" spans="1:36" ht="42" customHeight="1">
      <c r="A21" s="188" t="s">
        <v>12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67"/>
      <c r="AG21" s="167"/>
      <c r="AH21" s="167"/>
      <c r="AI21" s="73"/>
      <c r="AJ21" s="73"/>
    </row>
    <row r="22" spans="1:36" ht="21.75" customHeight="1">
      <c r="A22" s="172" t="s">
        <v>69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0"/>
      <c r="AG22" s="170"/>
      <c r="AH22" s="170"/>
      <c r="AI22" s="72"/>
      <c r="AJ22" s="72"/>
    </row>
    <row r="23" spans="1:36" ht="20.25" customHeight="1" thickBot="1">
      <c r="A23" s="189" t="s">
        <v>40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67"/>
      <c r="AG23" s="167"/>
      <c r="AH23" s="167"/>
      <c r="AI23" s="2"/>
      <c r="AJ23" s="2"/>
    </row>
    <row r="24" spans="1:34" ht="33" customHeight="1">
      <c r="A24" s="173" t="s">
        <v>60</v>
      </c>
      <c r="B24" s="176">
        <v>1</v>
      </c>
      <c r="C24" s="177"/>
      <c r="D24" s="178"/>
      <c r="E24" s="176">
        <v>2</v>
      </c>
      <c r="F24" s="177"/>
      <c r="G24" s="178"/>
      <c r="H24" s="176">
        <v>3</v>
      </c>
      <c r="I24" s="177"/>
      <c r="J24" s="178"/>
      <c r="K24" s="176">
        <v>4</v>
      </c>
      <c r="L24" s="177"/>
      <c r="M24" s="178"/>
      <c r="N24" s="176">
        <v>5</v>
      </c>
      <c r="O24" s="177"/>
      <c r="P24" s="178"/>
      <c r="Q24" s="176" t="s">
        <v>2</v>
      </c>
      <c r="R24" s="177"/>
      <c r="S24" s="178"/>
      <c r="T24" s="182">
        <v>1</v>
      </c>
      <c r="U24" s="183"/>
      <c r="V24" s="184"/>
      <c r="W24" s="182">
        <v>2</v>
      </c>
      <c r="X24" s="183"/>
      <c r="Y24" s="183"/>
      <c r="Z24" s="182">
        <v>3</v>
      </c>
      <c r="AA24" s="183"/>
      <c r="AB24" s="184"/>
      <c r="AC24" s="182" t="s">
        <v>13</v>
      </c>
      <c r="AD24" s="183"/>
      <c r="AE24" s="184"/>
      <c r="AF24" s="176" t="s">
        <v>2</v>
      </c>
      <c r="AG24" s="178"/>
      <c r="AH24" s="40" t="s">
        <v>39</v>
      </c>
    </row>
    <row r="25" spans="1:34" ht="18" customHeight="1" thickBot="1">
      <c r="A25" s="174"/>
      <c r="B25" s="179"/>
      <c r="C25" s="180"/>
      <c r="D25" s="181"/>
      <c r="E25" s="179"/>
      <c r="F25" s="180"/>
      <c r="G25" s="181"/>
      <c r="H25" s="179"/>
      <c r="I25" s="180"/>
      <c r="J25" s="181"/>
      <c r="K25" s="179"/>
      <c r="L25" s="180"/>
      <c r="M25" s="181"/>
      <c r="N25" s="179"/>
      <c r="O25" s="180"/>
      <c r="P25" s="181"/>
      <c r="Q25" s="185" t="s">
        <v>52</v>
      </c>
      <c r="R25" s="186"/>
      <c r="S25" s="187"/>
      <c r="T25" s="185" t="s">
        <v>3</v>
      </c>
      <c r="U25" s="186"/>
      <c r="V25" s="187"/>
      <c r="W25" s="185" t="s">
        <v>3</v>
      </c>
      <c r="X25" s="186"/>
      <c r="Y25" s="187"/>
      <c r="Z25" s="185" t="s">
        <v>3</v>
      </c>
      <c r="AA25" s="186"/>
      <c r="AB25" s="187"/>
      <c r="AC25" s="185" t="s">
        <v>3</v>
      </c>
      <c r="AD25" s="186"/>
      <c r="AE25" s="187"/>
      <c r="AF25" s="168"/>
      <c r="AG25" s="169"/>
      <c r="AH25" s="41"/>
    </row>
    <row r="26" spans="1:34" ht="83.25" customHeight="1" thickBot="1">
      <c r="A26" s="175"/>
      <c r="B26" s="25" t="s">
        <v>49</v>
      </c>
      <c r="C26" s="24" t="s">
        <v>50</v>
      </c>
      <c r="D26" s="6" t="s">
        <v>4</v>
      </c>
      <c r="E26" s="25" t="s">
        <v>49</v>
      </c>
      <c r="F26" s="24" t="s">
        <v>50</v>
      </c>
      <c r="G26" s="6" t="s">
        <v>4</v>
      </c>
      <c r="H26" s="25" t="s">
        <v>49</v>
      </c>
      <c r="I26" s="24" t="s">
        <v>50</v>
      </c>
      <c r="J26" s="5" t="s">
        <v>4</v>
      </c>
      <c r="K26" s="25" t="s">
        <v>49</v>
      </c>
      <c r="L26" s="24" t="s">
        <v>66</v>
      </c>
      <c r="M26" s="6" t="s">
        <v>4</v>
      </c>
      <c r="N26" s="25" t="s">
        <v>49</v>
      </c>
      <c r="O26" s="24" t="s">
        <v>50</v>
      </c>
      <c r="P26" s="5" t="s">
        <v>4</v>
      </c>
      <c r="Q26" s="25" t="s">
        <v>49</v>
      </c>
      <c r="R26" s="24" t="s">
        <v>50</v>
      </c>
      <c r="S26" s="6" t="s">
        <v>4</v>
      </c>
      <c r="T26" s="25" t="s">
        <v>49</v>
      </c>
      <c r="U26" s="24" t="s">
        <v>50</v>
      </c>
      <c r="V26" s="141" t="s">
        <v>4</v>
      </c>
      <c r="W26" s="25" t="s">
        <v>49</v>
      </c>
      <c r="X26" s="24" t="s">
        <v>50</v>
      </c>
      <c r="Y26" s="142" t="s">
        <v>4</v>
      </c>
      <c r="Z26" s="25" t="s">
        <v>49</v>
      </c>
      <c r="AA26" s="24" t="s">
        <v>50</v>
      </c>
      <c r="AB26" s="5" t="s">
        <v>4</v>
      </c>
      <c r="AC26" s="25" t="s">
        <v>49</v>
      </c>
      <c r="AD26" s="24" t="s">
        <v>50</v>
      </c>
      <c r="AE26" s="6" t="s">
        <v>4</v>
      </c>
      <c r="AF26" s="25" t="s">
        <v>49</v>
      </c>
      <c r="AG26" s="24" t="s">
        <v>50</v>
      </c>
      <c r="AH26" s="42"/>
    </row>
    <row r="27" spans="1:34" ht="33.75" customHeight="1">
      <c r="A27" s="275" t="s">
        <v>5</v>
      </c>
      <c r="B27" s="257">
        <v>124</v>
      </c>
      <c r="C27" s="258">
        <v>85</v>
      </c>
      <c r="D27" s="260">
        <v>209</v>
      </c>
      <c r="E27" s="257">
        <v>158</v>
      </c>
      <c r="F27" s="258">
        <v>181</v>
      </c>
      <c r="G27" s="260">
        <v>339</v>
      </c>
      <c r="H27" s="257">
        <v>191</v>
      </c>
      <c r="I27" s="258">
        <v>286</v>
      </c>
      <c r="J27" s="260">
        <v>477</v>
      </c>
      <c r="K27" s="257">
        <v>280</v>
      </c>
      <c r="L27" s="258">
        <v>479</v>
      </c>
      <c r="M27" s="260">
        <v>759</v>
      </c>
      <c r="N27" s="257">
        <v>87</v>
      </c>
      <c r="O27" s="258">
        <v>331</v>
      </c>
      <c r="P27" s="259">
        <v>418</v>
      </c>
      <c r="Q27" s="262">
        <f aca="true" t="shared" si="3" ref="Q27:S36">B27+E27+H27+K27+N27</f>
        <v>840</v>
      </c>
      <c r="R27" s="268">
        <f t="shared" si="3"/>
        <v>1362</v>
      </c>
      <c r="S27" s="261">
        <f t="shared" si="3"/>
        <v>2202</v>
      </c>
      <c r="T27" s="257">
        <v>129</v>
      </c>
      <c r="U27" s="258">
        <v>85</v>
      </c>
      <c r="V27" s="260">
        <v>214</v>
      </c>
      <c r="W27" s="257">
        <v>100</v>
      </c>
      <c r="X27" s="258">
        <v>91</v>
      </c>
      <c r="Y27" s="260">
        <v>191</v>
      </c>
      <c r="Z27" s="257">
        <v>84</v>
      </c>
      <c r="AA27" s="258">
        <v>134</v>
      </c>
      <c r="AB27" s="259">
        <v>218</v>
      </c>
      <c r="AC27" s="257">
        <v>313</v>
      </c>
      <c r="AD27" s="258">
        <v>310</v>
      </c>
      <c r="AE27" s="292">
        <v>623</v>
      </c>
      <c r="AF27" s="263">
        <f aca="true" t="shared" si="4" ref="AF27:AH36">Q27+AC27</f>
        <v>1153</v>
      </c>
      <c r="AG27" s="264">
        <f t="shared" si="4"/>
        <v>1672</v>
      </c>
      <c r="AH27" s="265">
        <f t="shared" si="4"/>
        <v>2825</v>
      </c>
    </row>
    <row r="28" spans="1:34" ht="45.75" customHeight="1">
      <c r="A28" s="293" t="s">
        <v>6</v>
      </c>
      <c r="B28" s="267">
        <v>0</v>
      </c>
      <c r="C28" s="268">
        <v>51</v>
      </c>
      <c r="D28" s="270">
        <v>51</v>
      </c>
      <c r="E28" s="267">
        <v>2</v>
      </c>
      <c r="F28" s="268">
        <v>84</v>
      </c>
      <c r="G28" s="270">
        <v>86</v>
      </c>
      <c r="H28" s="267">
        <v>0</v>
      </c>
      <c r="I28" s="268">
        <v>100</v>
      </c>
      <c r="J28" s="270">
        <v>100</v>
      </c>
      <c r="K28" s="267">
        <v>0</v>
      </c>
      <c r="L28" s="268">
        <v>143</v>
      </c>
      <c r="M28" s="270">
        <v>143</v>
      </c>
      <c r="N28" s="267">
        <v>5</v>
      </c>
      <c r="O28" s="268">
        <v>109</v>
      </c>
      <c r="P28" s="270">
        <v>114</v>
      </c>
      <c r="Q28" s="271">
        <f t="shared" si="3"/>
        <v>7</v>
      </c>
      <c r="R28" s="268">
        <f t="shared" si="3"/>
        <v>487</v>
      </c>
      <c r="S28" s="272">
        <f t="shared" si="3"/>
        <v>494</v>
      </c>
      <c r="T28" s="267">
        <v>0</v>
      </c>
      <c r="U28" s="268">
        <v>36</v>
      </c>
      <c r="V28" s="270">
        <v>36</v>
      </c>
      <c r="W28" s="267">
        <v>0</v>
      </c>
      <c r="X28" s="268">
        <v>28</v>
      </c>
      <c r="Y28" s="270">
        <v>28</v>
      </c>
      <c r="Z28" s="267">
        <v>0</v>
      </c>
      <c r="AA28" s="268">
        <v>17</v>
      </c>
      <c r="AB28" s="269">
        <v>17</v>
      </c>
      <c r="AC28" s="271">
        <v>0</v>
      </c>
      <c r="AD28" s="268">
        <v>81</v>
      </c>
      <c r="AE28" s="272">
        <v>81</v>
      </c>
      <c r="AF28" s="263">
        <f t="shared" si="4"/>
        <v>7</v>
      </c>
      <c r="AG28" s="264">
        <f t="shared" si="4"/>
        <v>568</v>
      </c>
      <c r="AH28" s="265">
        <f t="shared" si="4"/>
        <v>575</v>
      </c>
    </row>
    <row r="29" spans="1:34" ht="38.25" customHeight="1">
      <c r="A29" s="293" t="s">
        <v>7</v>
      </c>
      <c r="B29" s="267">
        <v>123</v>
      </c>
      <c r="C29" s="268">
        <v>18</v>
      </c>
      <c r="D29" s="270">
        <v>141</v>
      </c>
      <c r="E29" s="267">
        <v>101</v>
      </c>
      <c r="F29" s="268">
        <v>49</v>
      </c>
      <c r="G29" s="270">
        <v>150</v>
      </c>
      <c r="H29" s="267">
        <v>153</v>
      </c>
      <c r="I29" s="268">
        <v>69</v>
      </c>
      <c r="J29" s="270">
        <v>222</v>
      </c>
      <c r="K29" s="267">
        <v>111</v>
      </c>
      <c r="L29" s="268">
        <v>108</v>
      </c>
      <c r="M29" s="270">
        <v>219</v>
      </c>
      <c r="N29" s="267">
        <v>88</v>
      </c>
      <c r="O29" s="268">
        <v>72</v>
      </c>
      <c r="P29" s="270">
        <v>160</v>
      </c>
      <c r="Q29" s="271">
        <f t="shared" si="3"/>
        <v>576</v>
      </c>
      <c r="R29" s="268">
        <f t="shared" si="3"/>
        <v>316</v>
      </c>
      <c r="S29" s="272">
        <f t="shared" si="3"/>
        <v>892</v>
      </c>
      <c r="T29" s="267">
        <v>102</v>
      </c>
      <c r="U29" s="268">
        <v>26</v>
      </c>
      <c r="V29" s="270">
        <v>128</v>
      </c>
      <c r="W29" s="267">
        <v>90</v>
      </c>
      <c r="X29" s="268">
        <v>16</v>
      </c>
      <c r="Y29" s="270">
        <v>106</v>
      </c>
      <c r="Z29" s="267">
        <v>85</v>
      </c>
      <c r="AA29" s="268">
        <v>20</v>
      </c>
      <c r="AB29" s="269">
        <v>105</v>
      </c>
      <c r="AC29" s="271">
        <v>277</v>
      </c>
      <c r="AD29" s="268">
        <v>62</v>
      </c>
      <c r="AE29" s="273">
        <v>339</v>
      </c>
      <c r="AF29" s="263">
        <f t="shared" si="4"/>
        <v>853</v>
      </c>
      <c r="AG29" s="264">
        <f t="shared" si="4"/>
        <v>378</v>
      </c>
      <c r="AH29" s="265">
        <f t="shared" si="4"/>
        <v>1231</v>
      </c>
    </row>
    <row r="30" spans="1:34" ht="30" customHeight="1">
      <c r="A30" s="266" t="s">
        <v>44</v>
      </c>
      <c r="B30" s="267">
        <v>7</v>
      </c>
      <c r="C30" s="268">
        <v>9</v>
      </c>
      <c r="D30" s="270">
        <v>16</v>
      </c>
      <c r="E30" s="267">
        <v>12</v>
      </c>
      <c r="F30" s="268">
        <v>8</v>
      </c>
      <c r="G30" s="270">
        <v>20</v>
      </c>
      <c r="H30" s="267">
        <v>10</v>
      </c>
      <c r="I30" s="268">
        <v>26</v>
      </c>
      <c r="J30" s="270">
        <v>36</v>
      </c>
      <c r="K30" s="267">
        <v>26</v>
      </c>
      <c r="L30" s="268">
        <v>31</v>
      </c>
      <c r="M30" s="270">
        <v>57</v>
      </c>
      <c r="N30" s="267">
        <v>3</v>
      </c>
      <c r="O30" s="268">
        <v>27</v>
      </c>
      <c r="P30" s="270">
        <v>30</v>
      </c>
      <c r="Q30" s="271">
        <f t="shared" si="3"/>
        <v>58</v>
      </c>
      <c r="R30" s="268">
        <f t="shared" si="3"/>
        <v>101</v>
      </c>
      <c r="S30" s="272">
        <f t="shared" si="3"/>
        <v>159</v>
      </c>
      <c r="T30" s="267">
        <v>0</v>
      </c>
      <c r="U30" s="268">
        <v>1</v>
      </c>
      <c r="V30" s="270">
        <v>1</v>
      </c>
      <c r="W30" s="267">
        <v>0</v>
      </c>
      <c r="X30" s="268">
        <v>2</v>
      </c>
      <c r="Y30" s="270">
        <v>2</v>
      </c>
      <c r="Z30" s="267">
        <v>0</v>
      </c>
      <c r="AA30" s="268">
        <v>3</v>
      </c>
      <c r="AB30" s="269">
        <v>3</v>
      </c>
      <c r="AC30" s="271">
        <v>0</v>
      </c>
      <c r="AD30" s="268">
        <v>6</v>
      </c>
      <c r="AE30" s="273">
        <v>6</v>
      </c>
      <c r="AF30" s="263">
        <f t="shared" si="4"/>
        <v>58</v>
      </c>
      <c r="AG30" s="264">
        <f t="shared" si="4"/>
        <v>107</v>
      </c>
      <c r="AH30" s="265">
        <f t="shared" si="4"/>
        <v>165</v>
      </c>
    </row>
    <row r="31" spans="1:34" ht="31.5" customHeight="1">
      <c r="A31" s="266" t="s">
        <v>41</v>
      </c>
      <c r="B31" s="267">
        <v>55</v>
      </c>
      <c r="C31" s="268">
        <v>29</v>
      </c>
      <c r="D31" s="270">
        <v>84</v>
      </c>
      <c r="E31" s="267">
        <v>95</v>
      </c>
      <c r="F31" s="268">
        <v>93</v>
      </c>
      <c r="G31" s="270">
        <v>188</v>
      </c>
      <c r="H31" s="267">
        <v>82</v>
      </c>
      <c r="I31" s="268">
        <v>125</v>
      </c>
      <c r="J31" s="270">
        <v>207</v>
      </c>
      <c r="K31" s="267">
        <v>150</v>
      </c>
      <c r="L31" s="268">
        <v>289</v>
      </c>
      <c r="M31" s="270">
        <v>439</v>
      </c>
      <c r="N31" s="267">
        <v>60</v>
      </c>
      <c r="O31" s="268">
        <v>252</v>
      </c>
      <c r="P31" s="270">
        <v>312</v>
      </c>
      <c r="Q31" s="271">
        <f t="shared" si="3"/>
        <v>442</v>
      </c>
      <c r="R31" s="268">
        <f t="shared" si="3"/>
        <v>788</v>
      </c>
      <c r="S31" s="272">
        <f t="shared" si="3"/>
        <v>1230</v>
      </c>
      <c r="T31" s="267">
        <v>71</v>
      </c>
      <c r="U31" s="268">
        <v>48</v>
      </c>
      <c r="V31" s="270">
        <v>119</v>
      </c>
      <c r="W31" s="267">
        <v>74</v>
      </c>
      <c r="X31" s="268">
        <v>68</v>
      </c>
      <c r="Y31" s="270">
        <v>142</v>
      </c>
      <c r="Z31" s="267">
        <v>77</v>
      </c>
      <c r="AA31" s="268">
        <v>125</v>
      </c>
      <c r="AB31" s="269">
        <v>202</v>
      </c>
      <c r="AC31" s="271">
        <v>222</v>
      </c>
      <c r="AD31" s="268">
        <v>241</v>
      </c>
      <c r="AE31" s="273">
        <v>463</v>
      </c>
      <c r="AF31" s="263">
        <f t="shared" si="4"/>
        <v>664</v>
      </c>
      <c r="AG31" s="264">
        <f t="shared" si="4"/>
        <v>1029</v>
      </c>
      <c r="AH31" s="265">
        <f t="shared" si="4"/>
        <v>1693</v>
      </c>
    </row>
    <row r="32" spans="1:34" ht="37.5" customHeight="1">
      <c r="A32" s="293" t="s">
        <v>8</v>
      </c>
      <c r="B32" s="267">
        <v>0</v>
      </c>
      <c r="C32" s="268">
        <v>0</v>
      </c>
      <c r="D32" s="274">
        <v>0</v>
      </c>
      <c r="E32" s="269">
        <v>0</v>
      </c>
      <c r="F32" s="268">
        <v>0</v>
      </c>
      <c r="G32" s="274">
        <v>0</v>
      </c>
      <c r="H32" s="269">
        <v>0</v>
      </c>
      <c r="I32" s="268">
        <v>0</v>
      </c>
      <c r="J32" s="269">
        <v>0</v>
      </c>
      <c r="K32" s="267">
        <v>0</v>
      </c>
      <c r="L32" s="268">
        <v>0</v>
      </c>
      <c r="M32" s="274">
        <v>0</v>
      </c>
      <c r="N32" s="269">
        <v>0</v>
      </c>
      <c r="O32" s="268">
        <v>0</v>
      </c>
      <c r="P32" s="269">
        <v>0</v>
      </c>
      <c r="Q32" s="267">
        <f t="shared" si="3"/>
        <v>0</v>
      </c>
      <c r="R32" s="268">
        <f t="shared" si="3"/>
        <v>0</v>
      </c>
      <c r="S32" s="272">
        <f t="shared" si="3"/>
        <v>0</v>
      </c>
      <c r="T32" s="267">
        <v>0</v>
      </c>
      <c r="U32" s="268">
        <v>27</v>
      </c>
      <c r="V32" s="270">
        <v>27</v>
      </c>
      <c r="W32" s="267">
        <v>0</v>
      </c>
      <c r="X32" s="268">
        <v>24</v>
      </c>
      <c r="Y32" s="270">
        <v>24</v>
      </c>
      <c r="Z32" s="267">
        <v>0</v>
      </c>
      <c r="AA32" s="268">
        <v>35</v>
      </c>
      <c r="AB32" s="270">
        <v>35</v>
      </c>
      <c r="AC32" s="271">
        <v>0</v>
      </c>
      <c r="AD32" s="268">
        <v>86</v>
      </c>
      <c r="AE32" s="273">
        <v>86</v>
      </c>
      <c r="AF32" s="263">
        <f t="shared" si="4"/>
        <v>0</v>
      </c>
      <c r="AG32" s="264">
        <f t="shared" si="4"/>
        <v>86</v>
      </c>
      <c r="AH32" s="265">
        <f t="shared" si="4"/>
        <v>86</v>
      </c>
    </row>
    <row r="33" spans="1:34" ht="59.25" customHeight="1">
      <c r="A33" s="276" t="s">
        <v>9</v>
      </c>
      <c r="B33" s="267">
        <v>35</v>
      </c>
      <c r="C33" s="268">
        <v>7</v>
      </c>
      <c r="D33" s="274">
        <v>42</v>
      </c>
      <c r="E33" s="269">
        <v>20</v>
      </c>
      <c r="F33" s="268">
        <v>23</v>
      </c>
      <c r="G33" s="269">
        <v>43</v>
      </c>
      <c r="H33" s="267">
        <v>10</v>
      </c>
      <c r="I33" s="268">
        <v>60</v>
      </c>
      <c r="J33" s="274">
        <v>70</v>
      </c>
      <c r="K33" s="269">
        <v>6</v>
      </c>
      <c r="L33" s="268">
        <v>44</v>
      </c>
      <c r="M33" s="269">
        <v>50</v>
      </c>
      <c r="N33" s="267">
        <v>2</v>
      </c>
      <c r="O33" s="268">
        <v>1</v>
      </c>
      <c r="P33" s="274">
        <v>3</v>
      </c>
      <c r="Q33" s="271">
        <f t="shared" si="3"/>
        <v>73</v>
      </c>
      <c r="R33" s="268">
        <f t="shared" si="3"/>
        <v>135</v>
      </c>
      <c r="S33" s="272">
        <f>D33+G33+J33+M33+P33</f>
        <v>208</v>
      </c>
      <c r="T33" s="267">
        <v>0</v>
      </c>
      <c r="U33" s="268">
        <v>0</v>
      </c>
      <c r="V33" s="274">
        <v>0</v>
      </c>
      <c r="W33" s="269">
        <v>0</v>
      </c>
      <c r="X33" s="268">
        <v>0</v>
      </c>
      <c r="Y33" s="269">
        <v>0</v>
      </c>
      <c r="Z33" s="267">
        <v>0</v>
      </c>
      <c r="AA33" s="268">
        <v>0</v>
      </c>
      <c r="AB33" s="269">
        <v>0</v>
      </c>
      <c r="AC33" s="271">
        <v>0</v>
      </c>
      <c r="AD33" s="268">
        <v>0</v>
      </c>
      <c r="AE33" s="273">
        <v>0</v>
      </c>
      <c r="AF33" s="263">
        <f t="shared" si="4"/>
        <v>73</v>
      </c>
      <c r="AG33" s="264">
        <f t="shared" si="4"/>
        <v>135</v>
      </c>
      <c r="AH33" s="265">
        <f t="shared" si="4"/>
        <v>208</v>
      </c>
    </row>
    <row r="34" spans="1:34" ht="40.5" customHeight="1">
      <c r="A34" s="283" t="s">
        <v>48</v>
      </c>
      <c r="B34" s="277">
        <v>71</v>
      </c>
      <c r="C34" s="280">
        <v>17</v>
      </c>
      <c r="D34" s="279">
        <v>88</v>
      </c>
      <c r="E34" s="277">
        <v>81</v>
      </c>
      <c r="F34" s="280">
        <v>42</v>
      </c>
      <c r="G34" s="279">
        <v>123</v>
      </c>
      <c r="H34" s="277">
        <v>54</v>
      </c>
      <c r="I34" s="280">
        <v>126</v>
      </c>
      <c r="J34" s="279">
        <v>180</v>
      </c>
      <c r="K34" s="277">
        <v>30</v>
      </c>
      <c r="L34" s="280">
        <v>180</v>
      </c>
      <c r="M34" s="279">
        <v>210</v>
      </c>
      <c r="N34" s="277">
        <v>31</v>
      </c>
      <c r="O34" s="280">
        <v>79</v>
      </c>
      <c r="P34" s="279">
        <v>110</v>
      </c>
      <c r="Q34" s="267">
        <f t="shared" si="3"/>
        <v>267</v>
      </c>
      <c r="R34" s="268">
        <f t="shared" si="3"/>
        <v>444</v>
      </c>
      <c r="S34" s="270">
        <f t="shared" si="3"/>
        <v>711</v>
      </c>
      <c r="T34" s="267">
        <v>62</v>
      </c>
      <c r="U34" s="268">
        <v>6</v>
      </c>
      <c r="V34" s="270">
        <v>68</v>
      </c>
      <c r="W34" s="267">
        <v>54</v>
      </c>
      <c r="X34" s="268">
        <v>13</v>
      </c>
      <c r="Y34" s="270">
        <v>67</v>
      </c>
      <c r="Z34" s="267">
        <v>55</v>
      </c>
      <c r="AA34" s="268">
        <v>19</v>
      </c>
      <c r="AB34" s="269">
        <v>74</v>
      </c>
      <c r="AC34" s="271">
        <v>171</v>
      </c>
      <c r="AD34" s="268">
        <v>38</v>
      </c>
      <c r="AE34" s="273">
        <v>209</v>
      </c>
      <c r="AF34" s="263">
        <f t="shared" si="4"/>
        <v>438</v>
      </c>
      <c r="AG34" s="264">
        <f t="shared" si="4"/>
        <v>482</v>
      </c>
      <c r="AH34" s="265">
        <f t="shared" si="4"/>
        <v>920</v>
      </c>
    </row>
    <row r="35" spans="1:34" ht="37.5" customHeight="1">
      <c r="A35" s="283" t="s">
        <v>10</v>
      </c>
      <c r="B35" s="267">
        <v>20</v>
      </c>
      <c r="C35" s="268">
        <v>17</v>
      </c>
      <c r="D35" s="274">
        <v>37</v>
      </c>
      <c r="E35" s="269">
        <v>20</v>
      </c>
      <c r="F35" s="268">
        <v>43</v>
      </c>
      <c r="G35" s="269">
        <v>63</v>
      </c>
      <c r="H35" s="267">
        <v>21</v>
      </c>
      <c r="I35" s="268">
        <v>85</v>
      </c>
      <c r="J35" s="274">
        <v>106</v>
      </c>
      <c r="K35" s="269">
        <v>12</v>
      </c>
      <c r="L35" s="268">
        <v>93</v>
      </c>
      <c r="M35" s="269">
        <v>105</v>
      </c>
      <c r="N35" s="267">
        <v>5</v>
      </c>
      <c r="O35" s="268">
        <v>22</v>
      </c>
      <c r="P35" s="274">
        <v>27</v>
      </c>
      <c r="Q35" s="271">
        <f t="shared" si="3"/>
        <v>78</v>
      </c>
      <c r="R35" s="268">
        <f t="shared" si="3"/>
        <v>260</v>
      </c>
      <c r="S35" s="272">
        <f t="shared" si="3"/>
        <v>338</v>
      </c>
      <c r="T35" s="267">
        <v>20</v>
      </c>
      <c r="U35" s="268">
        <v>4</v>
      </c>
      <c r="V35" s="270">
        <v>24</v>
      </c>
      <c r="W35" s="267">
        <v>9</v>
      </c>
      <c r="X35" s="268">
        <v>8</v>
      </c>
      <c r="Y35" s="270">
        <v>17</v>
      </c>
      <c r="Z35" s="267">
        <v>12</v>
      </c>
      <c r="AA35" s="268">
        <v>15</v>
      </c>
      <c r="AB35" s="269">
        <v>27</v>
      </c>
      <c r="AC35" s="271">
        <v>41</v>
      </c>
      <c r="AD35" s="268">
        <v>27</v>
      </c>
      <c r="AE35" s="273">
        <v>68</v>
      </c>
      <c r="AF35" s="263">
        <f t="shared" si="4"/>
        <v>119</v>
      </c>
      <c r="AG35" s="264">
        <f t="shared" si="4"/>
        <v>287</v>
      </c>
      <c r="AH35" s="265">
        <f t="shared" si="4"/>
        <v>406</v>
      </c>
    </row>
    <row r="36" spans="1:34" ht="42.75" customHeight="1" thickBot="1">
      <c r="A36" s="294" t="s">
        <v>11</v>
      </c>
      <c r="B36" s="289">
        <v>47</v>
      </c>
      <c r="C36" s="295">
        <v>20</v>
      </c>
      <c r="D36" s="296">
        <v>67</v>
      </c>
      <c r="E36" s="289">
        <v>24</v>
      </c>
      <c r="F36" s="295">
        <v>67</v>
      </c>
      <c r="G36" s="296">
        <v>91</v>
      </c>
      <c r="H36" s="289">
        <v>4</v>
      </c>
      <c r="I36" s="295">
        <v>140</v>
      </c>
      <c r="J36" s="296">
        <v>144</v>
      </c>
      <c r="K36" s="289">
        <v>0</v>
      </c>
      <c r="L36" s="295">
        <v>232</v>
      </c>
      <c r="M36" s="296">
        <v>232</v>
      </c>
      <c r="N36" s="289">
        <v>11</v>
      </c>
      <c r="O36" s="295">
        <v>134</v>
      </c>
      <c r="P36" s="296">
        <v>145</v>
      </c>
      <c r="Q36" s="286">
        <f>B36+E36+H36+K36+N36</f>
        <v>86</v>
      </c>
      <c r="R36" s="287">
        <f>C36+F36+I36+L36+O36</f>
        <v>593</v>
      </c>
      <c r="S36" s="288">
        <f t="shared" si="3"/>
        <v>679</v>
      </c>
      <c r="T36" s="277">
        <v>30</v>
      </c>
      <c r="U36" s="287">
        <v>47</v>
      </c>
      <c r="V36" s="279">
        <v>77</v>
      </c>
      <c r="W36" s="277">
        <v>5</v>
      </c>
      <c r="X36" s="287">
        <v>82</v>
      </c>
      <c r="Y36" s="279">
        <v>87</v>
      </c>
      <c r="Z36" s="277">
        <v>5</v>
      </c>
      <c r="AA36" s="287">
        <v>85</v>
      </c>
      <c r="AB36" s="278">
        <v>90</v>
      </c>
      <c r="AC36" s="286">
        <v>40</v>
      </c>
      <c r="AD36" s="287">
        <v>214</v>
      </c>
      <c r="AE36" s="297">
        <v>254</v>
      </c>
      <c r="AF36" s="289">
        <f t="shared" si="4"/>
        <v>126</v>
      </c>
      <c r="AG36" s="264">
        <f t="shared" si="4"/>
        <v>807</v>
      </c>
      <c r="AH36" s="291">
        <f t="shared" si="4"/>
        <v>933</v>
      </c>
    </row>
    <row r="37" spans="1:34" ht="32.25" customHeight="1" thickBot="1">
      <c r="A37" s="124" t="s">
        <v>61</v>
      </c>
      <c r="B37" s="134">
        <f aca="true" t="shared" si="5" ref="B37:AE37">SUM(B27:B36)</f>
        <v>482</v>
      </c>
      <c r="C37" s="134">
        <f t="shared" si="5"/>
        <v>253</v>
      </c>
      <c r="D37" s="134">
        <f t="shared" si="5"/>
        <v>735</v>
      </c>
      <c r="E37" s="134">
        <f t="shared" si="5"/>
        <v>513</v>
      </c>
      <c r="F37" s="134">
        <f t="shared" si="5"/>
        <v>590</v>
      </c>
      <c r="G37" s="134">
        <f t="shared" si="5"/>
        <v>1103</v>
      </c>
      <c r="H37" s="134">
        <f t="shared" si="5"/>
        <v>525</v>
      </c>
      <c r="I37" s="134">
        <f t="shared" si="5"/>
        <v>1017</v>
      </c>
      <c r="J37" s="134">
        <f t="shared" si="5"/>
        <v>1542</v>
      </c>
      <c r="K37" s="134">
        <f t="shared" si="5"/>
        <v>615</v>
      </c>
      <c r="L37" s="134">
        <f t="shared" si="5"/>
        <v>1599</v>
      </c>
      <c r="M37" s="134">
        <f t="shared" si="5"/>
        <v>2214</v>
      </c>
      <c r="N37" s="134">
        <f t="shared" si="5"/>
        <v>292</v>
      </c>
      <c r="O37" s="134">
        <f t="shared" si="5"/>
        <v>1027</v>
      </c>
      <c r="P37" s="134">
        <f t="shared" si="5"/>
        <v>1319</v>
      </c>
      <c r="Q37" s="125">
        <f t="shared" si="5"/>
        <v>2427</v>
      </c>
      <c r="R37" s="125">
        <f t="shared" si="5"/>
        <v>4486</v>
      </c>
      <c r="S37" s="125">
        <f t="shared" si="5"/>
        <v>6913</v>
      </c>
      <c r="T37" s="134">
        <f t="shared" si="5"/>
        <v>414</v>
      </c>
      <c r="U37" s="134">
        <f t="shared" si="5"/>
        <v>280</v>
      </c>
      <c r="V37" s="134">
        <f t="shared" si="5"/>
        <v>694</v>
      </c>
      <c r="W37" s="134">
        <f t="shared" si="5"/>
        <v>332</v>
      </c>
      <c r="X37" s="134">
        <f t="shared" si="5"/>
        <v>332</v>
      </c>
      <c r="Y37" s="135">
        <f t="shared" si="5"/>
        <v>664</v>
      </c>
      <c r="Z37" s="134">
        <f t="shared" si="5"/>
        <v>318</v>
      </c>
      <c r="AA37" s="134">
        <f t="shared" si="5"/>
        <v>453</v>
      </c>
      <c r="AB37" s="136">
        <f t="shared" si="5"/>
        <v>771</v>
      </c>
      <c r="AC37" s="136">
        <f t="shared" si="5"/>
        <v>1064</v>
      </c>
      <c r="AD37" s="136">
        <f t="shared" si="5"/>
        <v>1065</v>
      </c>
      <c r="AE37" s="136">
        <f t="shared" si="5"/>
        <v>2129</v>
      </c>
      <c r="AF37" s="135">
        <f>Q37+AC37</f>
        <v>3491</v>
      </c>
      <c r="AG37" s="138">
        <f>R37+AD37</f>
        <v>5551</v>
      </c>
      <c r="AH37" s="139">
        <f>S37+AE37</f>
        <v>9042</v>
      </c>
    </row>
    <row r="38" spans="1:36" ht="43.5" customHeight="1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3"/>
      <c r="R38" s="33"/>
      <c r="S38" s="33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4"/>
      <c r="AG38" s="34"/>
      <c r="AH38" s="34"/>
      <c r="AI38" s="7"/>
      <c r="AJ38" s="7"/>
    </row>
    <row r="39" spans="1:22" ht="37.5" customHeight="1" thickBot="1">
      <c r="A39" s="190" t="s">
        <v>70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</row>
    <row r="40" spans="1:27" ht="27" customHeight="1" thickBot="1">
      <c r="A40" s="191" t="s">
        <v>67</v>
      </c>
      <c r="B40" s="143" t="s">
        <v>14</v>
      </c>
      <c r="C40" s="144"/>
      <c r="D40" s="145"/>
      <c r="E40" s="143" t="s">
        <v>15</v>
      </c>
      <c r="F40" s="144"/>
      <c r="G40" s="145"/>
      <c r="H40" s="143" t="s">
        <v>16</v>
      </c>
      <c r="I40" s="144"/>
      <c r="J40" s="145"/>
      <c r="K40" s="143" t="s">
        <v>17</v>
      </c>
      <c r="L40" s="144"/>
      <c r="M40" s="145"/>
      <c r="N40" s="143" t="s">
        <v>18</v>
      </c>
      <c r="O40" s="144"/>
      <c r="P40" s="145"/>
      <c r="Q40" s="143" t="s">
        <v>19</v>
      </c>
      <c r="R40" s="144"/>
      <c r="S40" s="145"/>
      <c r="T40" s="193" t="s">
        <v>4</v>
      </c>
      <c r="U40" s="194"/>
      <c r="V40" s="195"/>
      <c r="W40" s="11"/>
      <c r="X40" s="11"/>
      <c r="Y40" s="11"/>
      <c r="Z40" s="11"/>
      <c r="AA40" s="11"/>
    </row>
    <row r="41" spans="1:27" ht="25.5" customHeight="1" thickBot="1">
      <c r="A41" s="192"/>
      <c r="B41" s="146"/>
      <c r="C41" s="147"/>
      <c r="D41" s="148"/>
      <c r="E41" s="146"/>
      <c r="F41" s="147"/>
      <c r="G41" s="148"/>
      <c r="H41" s="146"/>
      <c r="I41" s="147"/>
      <c r="J41" s="148"/>
      <c r="K41" s="146"/>
      <c r="L41" s="147"/>
      <c r="M41" s="148"/>
      <c r="N41" s="146"/>
      <c r="O41" s="147"/>
      <c r="P41" s="148"/>
      <c r="Q41" s="146"/>
      <c r="R41" s="147"/>
      <c r="S41" s="148"/>
      <c r="T41" s="196" t="s">
        <v>20</v>
      </c>
      <c r="U41" s="197"/>
      <c r="V41" s="198"/>
      <c r="W41" s="12"/>
      <c r="X41" s="12"/>
      <c r="Y41" s="12"/>
      <c r="Z41" s="12"/>
      <c r="AA41" s="12"/>
    </row>
    <row r="42" spans="1:27" ht="87.75" customHeight="1" thickBot="1">
      <c r="A42" s="192"/>
      <c r="B42" s="25" t="s">
        <v>49</v>
      </c>
      <c r="C42" s="24" t="s">
        <v>50</v>
      </c>
      <c r="D42" s="6" t="s">
        <v>4</v>
      </c>
      <c r="E42" s="25" t="s">
        <v>49</v>
      </c>
      <c r="F42" s="24" t="s">
        <v>50</v>
      </c>
      <c r="G42" s="6" t="s">
        <v>4</v>
      </c>
      <c r="H42" s="25" t="s">
        <v>49</v>
      </c>
      <c r="I42" s="24" t="s">
        <v>50</v>
      </c>
      <c r="J42" s="6" t="s">
        <v>4</v>
      </c>
      <c r="K42" s="25" t="s">
        <v>49</v>
      </c>
      <c r="L42" s="24" t="s">
        <v>50</v>
      </c>
      <c r="M42" s="6" t="s">
        <v>4</v>
      </c>
      <c r="N42" s="25" t="s">
        <v>49</v>
      </c>
      <c r="O42" s="24" t="s">
        <v>50</v>
      </c>
      <c r="P42" s="6" t="s">
        <v>4</v>
      </c>
      <c r="Q42" s="25" t="s">
        <v>49</v>
      </c>
      <c r="R42" s="24" t="s">
        <v>50</v>
      </c>
      <c r="S42" s="6" t="s">
        <v>4</v>
      </c>
      <c r="T42" s="25" t="s">
        <v>49</v>
      </c>
      <c r="U42" s="24" t="s">
        <v>50</v>
      </c>
      <c r="V42" s="6" t="s">
        <v>4</v>
      </c>
      <c r="W42" s="13"/>
      <c r="X42" s="13"/>
      <c r="Y42" s="13"/>
      <c r="Z42" s="13"/>
      <c r="AA42" s="13"/>
    </row>
    <row r="43" spans="1:27" ht="28.5" customHeight="1">
      <c r="A43" s="298" t="s">
        <v>5</v>
      </c>
      <c r="B43" s="262">
        <v>22</v>
      </c>
      <c r="C43" s="258">
        <v>2</v>
      </c>
      <c r="D43" s="299">
        <v>24</v>
      </c>
      <c r="E43" s="262">
        <v>22</v>
      </c>
      <c r="F43" s="258">
        <v>3</v>
      </c>
      <c r="G43" s="261">
        <v>25</v>
      </c>
      <c r="H43" s="260">
        <v>21</v>
      </c>
      <c r="I43" s="258">
        <v>2</v>
      </c>
      <c r="J43" s="299">
        <v>23</v>
      </c>
      <c r="K43" s="262">
        <v>39</v>
      </c>
      <c r="L43" s="258">
        <v>1</v>
      </c>
      <c r="M43" s="261">
        <v>40</v>
      </c>
      <c r="N43" s="260">
        <v>0</v>
      </c>
      <c r="O43" s="258">
        <v>23</v>
      </c>
      <c r="P43" s="299">
        <v>23</v>
      </c>
      <c r="Q43" s="262">
        <v>0</v>
      </c>
      <c r="R43" s="258">
        <v>15</v>
      </c>
      <c r="S43" s="261">
        <v>15</v>
      </c>
      <c r="T43" s="262">
        <f aca="true" t="shared" si="6" ref="T43:V46">B43+E43+K43+H43+N43+Q43</f>
        <v>104</v>
      </c>
      <c r="U43" s="258">
        <f t="shared" si="6"/>
        <v>46</v>
      </c>
      <c r="V43" s="261">
        <f t="shared" si="6"/>
        <v>150</v>
      </c>
      <c r="W43" s="149"/>
      <c r="X43" s="149"/>
      <c r="Y43" s="149"/>
      <c r="Z43" s="149"/>
      <c r="AA43" s="149"/>
    </row>
    <row r="44" spans="1:27" ht="42" customHeight="1">
      <c r="A44" s="300" t="s">
        <v>8</v>
      </c>
      <c r="B44" s="271">
        <v>513</v>
      </c>
      <c r="C44" s="268">
        <v>324</v>
      </c>
      <c r="D44" s="273">
        <v>837</v>
      </c>
      <c r="E44" s="271">
        <v>502</v>
      </c>
      <c r="F44" s="268">
        <v>418</v>
      </c>
      <c r="G44" s="272">
        <v>920</v>
      </c>
      <c r="H44" s="270">
        <v>441</v>
      </c>
      <c r="I44" s="268">
        <v>493</v>
      </c>
      <c r="J44" s="273">
        <v>934</v>
      </c>
      <c r="K44" s="271">
        <v>449</v>
      </c>
      <c r="L44" s="268">
        <v>355</v>
      </c>
      <c r="M44" s="272">
        <v>804</v>
      </c>
      <c r="N44" s="270">
        <v>218</v>
      </c>
      <c r="O44" s="268">
        <v>353</v>
      </c>
      <c r="P44" s="273">
        <v>571</v>
      </c>
      <c r="Q44" s="271">
        <v>219</v>
      </c>
      <c r="R44" s="268">
        <v>251</v>
      </c>
      <c r="S44" s="272">
        <v>470</v>
      </c>
      <c r="T44" s="268">
        <f>B44+E44+K44+H44+N44+Q44</f>
        <v>2342</v>
      </c>
      <c r="U44" s="268">
        <f>C44+F44+L44+I44+O44+R44</f>
        <v>2194</v>
      </c>
      <c r="V44" s="272">
        <f>D44+G44+M44+J44+P44+S44</f>
        <v>4536</v>
      </c>
      <c r="W44" s="149"/>
      <c r="X44" s="149"/>
      <c r="Y44" s="149"/>
      <c r="Z44" s="149"/>
      <c r="AA44" s="149"/>
    </row>
    <row r="45" spans="1:27" ht="39" customHeight="1">
      <c r="A45" s="301" t="s">
        <v>53</v>
      </c>
      <c r="B45" s="271">
        <v>29</v>
      </c>
      <c r="C45" s="268">
        <v>0</v>
      </c>
      <c r="D45" s="273">
        <v>29</v>
      </c>
      <c r="E45" s="271">
        <v>27</v>
      </c>
      <c r="F45" s="268">
        <v>0</v>
      </c>
      <c r="G45" s="272">
        <v>27</v>
      </c>
      <c r="H45" s="270">
        <v>18</v>
      </c>
      <c r="I45" s="268">
        <v>0</v>
      </c>
      <c r="J45" s="273">
        <v>18</v>
      </c>
      <c r="K45" s="271">
        <v>21</v>
      </c>
      <c r="L45" s="268">
        <v>0</v>
      </c>
      <c r="M45" s="272">
        <v>21</v>
      </c>
      <c r="N45" s="270">
        <v>0</v>
      </c>
      <c r="O45" s="268">
        <v>0</v>
      </c>
      <c r="P45" s="273">
        <v>0</v>
      </c>
      <c r="Q45" s="271">
        <v>0</v>
      </c>
      <c r="R45" s="268">
        <v>0</v>
      </c>
      <c r="S45" s="272">
        <v>0</v>
      </c>
      <c r="T45" s="271">
        <f t="shared" si="6"/>
        <v>95</v>
      </c>
      <c r="U45" s="268">
        <f t="shared" si="6"/>
        <v>0</v>
      </c>
      <c r="V45" s="272">
        <f t="shared" si="6"/>
        <v>95</v>
      </c>
      <c r="W45" s="149"/>
      <c r="X45" s="149"/>
      <c r="Y45" s="149"/>
      <c r="Z45" s="149"/>
      <c r="AA45" s="149"/>
    </row>
    <row r="46" spans="1:27" ht="44.25" customHeight="1" thickBot="1">
      <c r="A46" s="275" t="s">
        <v>7</v>
      </c>
      <c r="B46" s="286">
        <v>90</v>
      </c>
      <c r="C46" s="287">
        <v>1</v>
      </c>
      <c r="D46" s="297">
        <v>91</v>
      </c>
      <c r="E46" s="286">
        <v>73</v>
      </c>
      <c r="F46" s="287">
        <v>10</v>
      </c>
      <c r="G46" s="288">
        <v>83</v>
      </c>
      <c r="H46" s="302">
        <v>46</v>
      </c>
      <c r="I46" s="287">
        <v>16</v>
      </c>
      <c r="J46" s="297">
        <v>62</v>
      </c>
      <c r="K46" s="286">
        <v>75</v>
      </c>
      <c r="L46" s="287">
        <v>19</v>
      </c>
      <c r="M46" s="288">
        <v>94</v>
      </c>
      <c r="N46" s="302">
        <v>51</v>
      </c>
      <c r="O46" s="287">
        <v>8</v>
      </c>
      <c r="P46" s="297">
        <v>59</v>
      </c>
      <c r="Q46" s="286">
        <v>0</v>
      </c>
      <c r="R46" s="287">
        <v>0</v>
      </c>
      <c r="S46" s="281">
        <v>0</v>
      </c>
      <c r="T46" s="285">
        <f t="shared" si="6"/>
        <v>335</v>
      </c>
      <c r="U46" s="268">
        <f t="shared" si="6"/>
        <v>54</v>
      </c>
      <c r="V46" s="281">
        <f t="shared" si="6"/>
        <v>389</v>
      </c>
      <c r="W46" s="149"/>
      <c r="X46" s="149"/>
      <c r="Y46" s="149"/>
      <c r="Z46" s="149"/>
      <c r="AA46" s="149"/>
    </row>
    <row r="47" spans="1:28" ht="30.75" customHeight="1" thickBot="1">
      <c r="A47" s="124" t="s">
        <v>61</v>
      </c>
      <c r="B47" s="125">
        <f aca="true" t="shared" si="7" ref="B47:V47">SUM(B43:B46)</f>
        <v>654</v>
      </c>
      <c r="C47" s="126">
        <f t="shared" si="7"/>
        <v>327</v>
      </c>
      <c r="D47" s="127">
        <f t="shared" si="7"/>
        <v>981</v>
      </c>
      <c r="E47" s="125">
        <f t="shared" si="7"/>
        <v>624</v>
      </c>
      <c r="F47" s="126">
        <f t="shared" si="7"/>
        <v>431</v>
      </c>
      <c r="G47" s="128">
        <f t="shared" si="7"/>
        <v>1055</v>
      </c>
      <c r="H47" s="129">
        <f t="shared" si="7"/>
        <v>526</v>
      </c>
      <c r="I47" s="126">
        <f t="shared" si="7"/>
        <v>511</v>
      </c>
      <c r="J47" s="127">
        <f t="shared" si="7"/>
        <v>1037</v>
      </c>
      <c r="K47" s="125">
        <f t="shared" si="7"/>
        <v>584</v>
      </c>
      <c r="L47" s="125">
        <f t="shared" si="7"/>
        <v>375</v>
      </c>
      <c r="M47" s="128">
        <f t="shared" si="7"/>
        <v>959</v>
      </c>
      <c r="N47" s="129">
        <f t="shared" si="7"/>
        <v>269</v>
      </c>
      <c r="O47" s="126">
        <f t="shared" si="7"/>
        <v>384</v>
      </c>
      <c r="P47" s="127">
        <f t="shared" si="7"/>
        <v>653</v>
      </c>
      <c r="Q47" s="125">
        <f t="shared" si="7"/>
        <v>219</v>
      </c>
      <c r="R47" s="126">
        <f t="shared" si="7"/>
        <v>266</v>
      </c>
      <c r="S47" s="139">
        <f t="shared" si="7"/>
        <v>485</v>
      </c>
      <c r="T47" s="134">
        <f t="shared" si="7"/>
        <v>2876</v>
      </c>
      <c r="U47" s="138">
        <f t="shared" si="7"/>
        <v>2294</v>
      </c>
      <c r="V47" s="139">
        <f t="shared" si="7"/>
        <v>5170</v>
      </c>
      <c r="W47" s="150"/>
      <c r="X47" s="150"/>
      <c r="Y47" s="150"/>
      <c r="Z47" s="149"/>
      <c r="AA47" s="149"/>
      <c r="AB47" s="7"/>
    </row>
    <row r="48" spans="1:28" ht="34.5" customHeight="1" thickBot="1">
      <c r="A48" s="199" t="s">
        <v>71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50"/>
      <c r="X48" s="150"/>
      <c r="Y48" s="150"/>
      <c r="Z48" s="149"/>
      <c r="AA48" s="149"/>
      <c r="AB48" s="7"/>
    </row>
    <row r="49" spans="1:28" ht="31.5" customHeight="1" thickBot="1">
      <c r="A49" s="27" t="s">
        <v>60</v>
      </c>
      <c r="B49" s="143" t="s">
        <v>14</v>
      </c>
      <c r="C49" s="144"/>
      <c r="D49" s="145"/>
      <c r="E49" s="143" t="s">
        <v>15</v>
      </c>
      <c r="F49" s="144"/>
      <c r="G49" s="145"/>
      <c r="H49" s="143" t="s">
        <v>16</v>
      </c>
      <c r="I49" s="144"/>
      <c r="J49" s="145"/>
      <c r="K49" s="143" t="s">
        <v>17</v>
      </c>
      <c r="L49" s="144"/>
      <c r="M49" s="145"/>
      <c r="N49" s="143" t="s">
        <v>18</v>
      </c>
      <c r="O49" s="144"/>
      <c r="P49" s="145"/>
      <c r="Q49" s="143" t="s">
        <v>19</v>
      </c>
      <c r="R49" s="144"/>
      <c r="S49" s="145"/>
      <c r="T49" s="193" t="s">
        <v>4</v>
      </c>
      <c r="U49" s="194"/>
      <c r="V49" s="195"/>
      <c r="W49" s="150"/>
      <c r="X49" s="150"/>
      <c r="Y49" s="150"/>
      <c r="Z49" s="149"/>
      <c r="AA49" s="149"/>
      <c r="AB49" s="7"/>
    </row>
    <row r="50" spans="1:28" ht="87.75" customHeight="1" thickBot="1">
      <c r="A50" s="28"/>
      <c r="B50" s="25" t="s">
        <v>49</v>
      </c>
      <c r="C50" s="24" t="s">
        <v>50</v>
      </c>
      <c r="D50" s="6" t="s">
        <v>4</v>
      </c>
      <c r="E50" s="25" t="s">
        <v>49</v>
      </c>
      <c r="F50" s="24" t="s">
        <v>50</v>
      </c>
      <c r="G50" s="6" t="s">
        <v>4</v>
      </c>
      <c r="H50" s="25" t="s">
        <v>49</v>
      </c>
      <c r="I50" s="24" t="s">
        <v>50</v>
      </c>
      <c r="J50" s="6" t="s">
        <v>4</v>
      </c>
      <c r="K50" s="25" t="s">
        <v>49</v>
      </c>
      <c r="L50" s="24" t="s">
        <v>50</v>
      </c>
      <c r="M50" s="6" t="s">
        <v>4</v>
      </c>
      <c r="N50" s="25" t="s">
        <v>49</v>
      </c>
      <c r="O50" s="24" t="s">
        <v>50</v>
      </c>
      <c r="P50" s="6" t="s">
        <v>4</v>
      </c>
      <c r="Q50" s="25" t="s">
        <v>49</v>
      </c>
      <c r="R50" s="24" t="s">
        <v>50</v>
      </c>
      <c r="S50" s="6" t="s">
        <v>4</v>
      </c>
      <c r="T50" s="25" t="s">
        <v>49</v>
      </c>
      <c r="U50" s="24" t="s">
        <v>50</v>
      </c>
      <c r="V50" s="6" t="s">
        <v>4</v>
      </c>
      <c r="W50" s="150"/>
      <c r="X50" s="150"/>
      <c r="Y50" s="150"/>
      <c r="Z50" s="149"/>
      <c r="AA50" s="149"/>
      <c r="AB50" s="7"/>
    </row>
    <row r="51" spans="1:31" ht="42" customHeight="1" thickBot="1">
      <c r="A51" s="158" t="s">
        <v>53</v>
      </c>
      <c r="B51" s="159">
        <v>4</v>
      </c>
      <c r="C51" s="160">
        <v>0</v>
      </c>
      <c r="D51" s="161">
        <v>4</v>
      </c>
      <c r="E51" s="159">
        <v>0</v>
      </c>
      <c r="F51" s="160">
        <v>3</v>
      </c>
      <c r="G51" s="161">
        <v>3</v>
      </c>
      <c r="H51" s="159">
        <v>2</v>
      </c>
      <c r="I51" s="160">
        <v>2</v>
      </c>
      <c r="J51" s="162">
        <v>4</v>
      </c>
      <c r="K51" s="163">
        <v>4</v>
      </c>
      <c r="L51" s="160">
        <v>3</v>
      </c>
      <c r="M51" s="161">
        <v>7</v>
      </c>
      <c r="N51" s="159">
        <v>0</v>
      </c>
      <c r="O51" s="160">
        <v>0</v>
      </c>
      <c r="P51" s="161">
        <v>0</v>
      </c>
      <c r="Q51" s="159">
        <v>0</v>
      </c>
      <c r="R51" s="160">
        <v>0</v>
      </c>
      <c r="S51" s="162">
        <v>0</v>
      </c>
      <c r="T51" s="159">
        <f>B51+E51+K51+H51+N51+Q51</f>
        <v>10</v>
      </c>
      <c r="U51" s="160">
        <f>C51+F51+L51+I51+O51+R51</f>
        <v>8</v>
      </c>
      <c r="V51" s="162">
        <f>D51+G51+M51+J51+P51+S51</f>
        <v>18</v>
      </c>
      <c r="W51" s="151"/>
      <c r="X51" s="151"/>
      <c r="Y51" s="151"/>
      <c r="Z51" s="152"/>
      <c r="AA51" s="152"/>
      <c r="AB51" s="153"/>
      <c r="AC51" s="154"/>
      <c r="AD51" s="154"/>
      <c r="AE51" s="154"/>
    </row>
    <row r="52" spans="1:31" ht="30" customHeight="1" thickBot="1">
      <c r="A52" s="124" t="s">
        <v>61</v>
      </c>
      <c r="B52" s="125">
        <f aca="true" t="shared" si="8" ref="B52:V52">SUM(B51:B51)</f>
        <v>4</v>
      </c>
      <c r="C52" s="126">
        <f t="shared" si="8"/>
        <v>0</v>
      </c>
      <c r="D52" s="127">
        <f t="shared" si="8"/>
        <v>4</v>
      </c>
      <c r="E52" s="125">
        <f t="shared" si="8"/>
        <v>0</v>
      </c>
      <c r="F52" s="126">
        <f t="shared" si="8"/>
        <v>3</v>
      </c>
      <c r="G52" s="128">
        <f t="shared" si="8"/>
        <v>3</v>
      </c>
      <c r="H52" s="129">
        <f t="shared" si="8"/>
        <v>2</v>
      </c>
      <c r="I52" s="126">
        <f t="shared" si="8"/>
        <v>2</v>
      </c>
      <c r="J52" s="127">
        <f t="shared" si="8"/>
        <v>4</v>
      </c>
      <c r="K52" s="125">
        <f t="shared" si="8"/>
        <v>4</v>
      </c>
      <c r="L52" s="126">
        <f t="shared" si="8"/>
        <v>3</v>
      </c>
      <c r="M52" s="128">
        <f t="shared" si="8"/>
        <v>7</v>
      </c>
      <c r="N52" s="129">
        <f t="shared" si="8"/>
        <v>0</v>
      </c>
      <c r="O52" s="126">
        <f t="shared" si="8"/>
        <v>0</v>
      </c>
      <c r="P52" s="127">
        <f t="shared" si="8"/>
        <v>0</v>
      </c>
      <c r="Q52" s="125">
        <f t="shared" si="8"/>
        <v>0</v>
      </c>
      <c r="R52" s="126">
        <f t="shared" si="8"/>
        <v>0</v>
      </c>
      <c r="S52" s="128">
        <f t="shared" si="8"/>
        <v>0</v>
      </c>
      <c r="T52" s="129">
        <f t="shared" si="8"/>
        <v>10</v>
      </c>
      <c r="U52" s="126">
        <f t="shared" si="8"/>
        <v>8</v>
      </c>
      <c r="V52" s="128">
        <f t="shared" si="8"/>
        <v>18</v>
      </c>
      <c r="W52" s="155"/>
      <c r="X52" s="155"/>
      <c r="Y52" s="155"/>
      <c r="Z52" s="155"/>
      <c r="AA52" s="155"/>
      <c r="AB52" s="153"/>
      <c r="AC52" s="154"/>
      <c r="AD52" s="154"/>
      <c r="AE52" s="154"/>
    </row>
    <row r="53" spans="1:31" ht="9" customHeight="1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</row>
    <row r="54" spans="1:31" ht="18.75" customHeight="1">
      <c r="A54" s="172" t="s">
        <v>72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54"/>
      <c r="AD54" s="154"/>
      <c r="AE54" s="154"/>
    </row>
    <row r="55" spans="1:31" ht="24" customHeight="1" thickBot="1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</row>
    <row r="56" spans="1:31" ht="19.5" customHeight="1" thickBot="1">
      <c r="A56" s="200" t="s">
        <v>60</v>
      </c>
      <c r="B56" s="203" t="s">
        <v>14</v>
      </c>
      <c r="C56" s="204"/>
      <c r="D56" s="205"/>
      <c r="E56" s="209" t="s">
        <v>15</v>
      </c>
      <c r="F56" s="210"/>
      <c r="G56" s="211"/>
      <c r="H56" s="209" t="s">
        <v>16</v>
      </c>
      <c r="I56" s="210"/>
      <c r="J56" s="211"/>
      <c r="K56" s="209" t="s">
        <v>17</v>
      </c>
      <c r="L56" s="210"/>
      <c r="M56" s="211"/>
      <c r="N56" s="209">
        <v>5</v>
      </c>
      <c r="O56" s="210"/>
      <c r="P56" s="211"/>
      <c r="Q56" s="213" t="s">
        <v>24</v>
      </c>
      <c r="R56" s="214"/>
      <c r="S56" s="215"/>
      <c r="T56" s="219" t="s">
        <v>21</v>
      </c>
      <c r="U56" s="220"/>
      <c r="V56" s="221"/>
      <c r="W56" s="222" t="s">
        <v>22</v>
      </c>
      <c r="X56" s="220"/>
      <c r="Y56" s="221"/>
      <c r="Z56" s="222" t="s">
        <v>23</v>
      </c>
      <c r="AA56" s="220"/>
      <c r="AB56" s="221"/>
      <c r="AC56" s="223" t="s">
        <v>25</v>
      </c>
      <c r="AD56" s="224"/>
      <c r="AE56" s="225"/>
    </row>
    <row r="57" spans="1:31" ht="19.5" customHeight="1" thickBot="1">
      <c r="A57" s="201"/>
      <c r="B57" s="206"/>
      <c r="C57" s="207"/>
      <c r="D57" s="208"/>
      <c r="E57" s="212"/>
      <c r="F57" s="207"/>
      <c r="G57" s="208"/>
      <c r="H57" s="212"/>
      <c r="I57" s="207"/>
      <c r="J57" s="208"/>
      <c r="K57" s="212"/>
      <c r="L57" s="207"/>
      <c r="M57" s="208"/>
      <c r="N57" s="212"/>
      <c r="O57" s="207"/>
      <c r="P57" s="208"/>
      <c r="Q57" s="216"/>
      <c r="R57" s="217"/>
      <c r="S57" s="218"/>
      <c r="T57" s="227" t="s">
        <v>3</v>
      </c>
      <c r="U57" s="228"/>
      <c r="V57" s="229"/>
      <c r="W57" s="230" t="s">
        <v>3</v>
      </c>
      <c r="X57" s="228"/>
      <c r="Y57" s="229"/>
      <c r="Z57" s="230" t="s">
        <v>3</v>
      </c>
      <c r="AA57" s="228"/>
      <c r="AB57" s="229"/>
      <c r="AC57" s="226"/>
      <c r="AD57" s="217"/>
      <c r="AE57" s="218"/>
    </row>
    <row r="58" spans="1:31" ht="84.75" customHeight="1" thickBot="1">
      <c r="A58" s="202"/>
      <c r="B58" s="25" t="s">
        <v>49</v>
      </c>
      <c r="C58" s="24" t="s">
        <v>50</v>
      </c>
      <c r="D58" s="6" t="s">
        <v>4</v>
      </c>
      <c r="E58" s="25" t="s">
        <v>49</v>
      </c>
      <c r="F58" s="24" t="s">
        <v>50</v>
      </c>
      <c r="G58" s="6" t="s">
        <v>4</v>
      </c>
      <c r="H58" s="25" t="s">
        <v>49</v>
      </c>
      <c r="I58" s="24" t="s">
        <v>50</v>
      </c>
      <c r="J58" s="6" t="s">
        <v>4</v>
      </c>
      <c r="K58" s="25" t="s">
        <v>49</v>
      </c>
      <c r="L58" s="24" t="s">
        <v>50</v>
      </c>
      <c r="M58" s="6" t="s">
        <v>4</v>
      </c>
      <c r="N58" s="25" t="s">
        <v>49</v>
      </c>
      <c r="O58" s="24" t="s">
        <v>50</v>
      </c>
      <c r="P58" s="6" t="s">
        <v>4</v>
      </c>
      <c r="Q58" s="25" t="s">
        <v>49</v>
      </c>
      <c r="R58" s="24" t="s">
        <v>50</v>
      </c>
      <c r="S58" s="6" t="s">
        <v>4</v>
      </c>
      <c r="T58" s="25" t="s">
        <v>49</v>
      </c>
      <c r="U58" s="24" t="s">
        <v>50</v>
      </c>
      <c r="V58" s="6" t="s">
        <v>4</v>
      </c>
      <c r="W58" s="25" t="s">
        <v>49</v>
      </c>
      <c r="X58" s="24" t="s">
        <v>50</v>
      </c>
      <c r="Y58" s="6" t="s">
        <v>4</v>
      </c>
      <c r="Z58" s="25" t="s">
        <v>49</v>
      </c>
      <c r="AA58" s="24" t="s">
        <v>50</v>
      </c>
      <c r="AB58" s="6" t="s">
        <v>4</v>
      </c>
      <c r="AC58" s="25" t="s">
        <v>49</v>
      </c>
      <c r="AD58" s="24" t="s">
        <v>50</v>
      </c>
      <c r="AE58" s="6" t="s">
        <v>4</v>
      </c>
    </row>
    <row r="59" spans="1:31" ht="33.75" customHeight="1">
      <c r="A59" s="275" t="s">
        <v>5</v>
      </c>
      <c r="B59" s="262">
        <v>27</v>
      </c>
      <c r="C59" s="258">
        <v>12</v>
      </c>
      <c r="D59" s="261">
        <v>39</v>
      </c>
      <c r="E59" s="262">
        <v>31</v>
      </c>
      <c r="F59" s="258">
        <v>11</v>
      </c>
      <c r="G59" s="299">
        <v>42</v>
      </c>
      <c r="H59" s="262">
        <v>20</v>
      </c>
      <c r="I59" s="258">
        <v>18</v>
      </c>
      <c r="J59" s="261">
        <v>38</v>
      </c>
      <c r="K59" s="260">
        <v>0</v>
      </c>
      <c r="L59" s="258">
        <v>0</v>
      </c>
      <c r="M59" s="261">
        <v>0</v>
      </c>
      <c r="N59" s="260">
        <v>0</v>
      </c>
      <c r="O59" s="258">
        <v>0</v>
      </c>
      <c r="P59" s="299">
        <v>0</v>
      </c>
      <c r="Q59" s="257">
        <f aca="true" t="shared" si="9" ref="Q59:S61">B59+E59+H59+K59</f>
        <v>78</v>
      </c>
      <c r="R59" s="258">
        <f t="shared" si="9"/>
        <v>41</v>
      </c>
      <c r="S59" s="260">
        <f t="shared" si="9"/>
        <v>119</v>
      </c>
      <c r="T59" s="262">
        <v>10</v>
      </c>
      <c r="U59" s="258">
        <v>7</v>
      </c>
      <c r="V59" s="261">
        <v>17</v>
      </c>
      <c r="W59" s="262">
        <v>15</v>
      </c>
      <c r="X59" s="258">
        <v>6</v>
      </c>
      <c r="Y59" s="261">
        <v>21</v>
      </c>
      <c r="Z59" s="262">
        <v>16</v>
      </c>
      <c r="AA59" s="258">
        <v>0</v>
      </c>
      <c r="AB59" s="261">
        <v>16</v>
      </c>
      <c r="AC59" s="262">
        <f aca="true" t="shared" si="10" ref="AC59:AE62">Q59+T59+W59+Z59</f>
        <v>119</v>
      </c>
      <c r="AD59" s="258">
        <f t="shared" si="10"/>
        <v>54</v>
      </c>
      <c r="AE59" s="261">
        <f t="shared" si="10"/>
        <v>173</v>
      </c>
    </row>
    <row r="60" spans="1:31" ht="39.75" customHeight="1">
      <c r="A60" s="275" t="s">
        <v>7</v>
      </c>
      <c r="B60" s="303">
        <v>0</v>
      </c>
      <c r="C60" s="290">
        <v>0</v>
      </c>
      <c r="D60" s="304">
        <v>0</v>
      </c>
      <c r="E60" s="303">
        <v>0</v>
      </c>
      <c r="F60" s="290">
        <v>0</v>
      </c>
      <c r="G60" s="304">
        <v>0</v>
      </c>
      <c r="H60" s="303">
        <v>0</v>
      </c>
      <c r="I60" s="290">
        <v>0</v>
      </c>
      <c r="J60" s="291">
        <v>0</v>
      </c>
      <c r="K60" s="296">
        <v>0</v>
      </c>
      <c r="L60" s="290">
        <v>0</v>
      </c>
      <c r="M60" s="291">
        <v>0</v>
      </c>
      <c r="N60" s="296">
        <v>0</v>
      </c>
      <c r="O60" s="290">
        <v>0</v>
      </c>
      <c r="P60" s="304">
        <v>0</v>
      </c>
      <c r="Q60" s="277">
        <f t="shared" si="9"/>
        <v>0</v>
      </c>
      <c r="R60" s="280">
        <f t="shared" si="9"/>
        <v>0</v>
      </c>
      <c r="S60" s="305">
        <f t="shared" si="9"/>
        <v>0</v>
      </c>
      <c r="T60" s="303">
        <v>0</v>
      </c>
      <c r="U60" s="290">
        <v>0</v>
      </c>
      <c r="V60" s="291">
        <v>0</v>
      </c>
      <c r="W60" s="303">
        <v>4</v>
      </c>
      <c r="X60" s="290">
        <v>0</v>
      </c>
      <c r="Y60" s="291">
        <v>4</v>
      </c>
      <c r="Z60" s="303">
        <v>0</v>
      </c>
      <c r="AA60" s="290">
        <v>0</v>
      </c>
      <c r="AB60" s="291">
        <v>0</v>
      </c>
      <c r="AC60" s="285">
        <f t="shared" si="10"/>
        <v>4</v>
      </c>
      <c r="AD60" s="280">
        <f t="shared" si="10"/>
        <v>0</v>
      </c>
      <c r="AE60" s="281">
        <f t="shared" si="10"/>
        <v>4</v>
      </c>
    </row>
    <row r="61" spans="1:31" ht="43.5" customHeight="1">
      <c r="A61" s="306" t="s">
        <v>11</v>
      </c>
      <c r="B61" s="271">
        <v>0</v>
      </c>
      <c r="C61" s="268">
        <v>4</v>
      </c>
      <c r="D61" s="273">
        <v>4</v>
      </c>
      <c r="E61" s="271">
        <v>0</v>
      </c>
      <c r="F61" s="268">
        <v>0</v>
      </c>
      <c r="G61" s="273">
        <v>0</v>
      </c>
      <c r="H61" s="271">
        <v>0</v>
      </c>
      <c r="I61" s="268">
        <v>0</v>
      </c>
      <c r="J61" s="272">
        <v>0</v>
      </c>
      <c r="K61" s="270">
        <v>0</v>
      </c>
      <c r="L61" s="268">
        <v>0</v>
      </c>
      <c r="M61" s="272">
        <v>0</v>
      </c>
      <c r="N61" s="270">
        <v>0</v>
      </c>
      <c r="O61" s="268">
        <v>0</v>
      </c>
      <c r="P61" s="273">
        <v>0</v>
      </c>
      <c r="Q61" s="267">
        <f t="shared" si="9"/>
        <v>0</v>
      </c>
      <c r="R61" s="268">
        <f t="shared" si="9"/>
        <v>4</v>
      </c>
      <c r="S61" s="274">
        <f t="shared" si="9"/>
        <v>4</v>
      </c>
      <c r="T61" s="271">
        <v>0</v>
      </c>
      <c r="U61" s="268">
        <v>0</v>
      </c>
      <c r="V61" s="272">
        <v>0</v>
      </c>
      <c r="W61" s="271">
        <v>0</v>
      </c>
      <c r="X61" s="268">
        <v>0</v>
      </c>
      <c r="Y61" s="272">
        <v>0</v>
      </c>
      <c r="Z61" s="271">
        <v>0</v>
      </c>
      <c r="AA61" s="268">
        <v>0</v>
      </c>
      <c r="AB61" s="272">
        <v>0</v>
      </c>
      <c r="AC61" s="271">
        <f t="shared" si="10"/>
        <v>0</v>
      </c>
      <c r="AD61" s="268">
        <f t="shared" si="10"/>
        <v>4</v>
      </c>
      <c r="AE61" s="272">
        <f t="shared" si="10"/>
        <v>4</v>
      </c>
    </row>
    <row r="62" spans="1:31" ht="48.75" customHeight="1" thickBot="1">
      <c r="A62" s="307" t="s">
        <v>53</v>
      </c>
      <c r="B62" s="286">
        <v>8</v>
      </c>
      <c r="C62" s="287">
        <v>0</v>
      </c>
      <c r="D62" s="288">
        <v>8</v>
      </c>
      <c r="E62" s="286">
        <v>0</v>
      </c>
      <c r="F62" s="287">
        <v>3</v>
      </c>
      <c r="G62" s="297">
        <v>3</v>
      </c>
      <c r="H62" s="286">
        <v>10</v>
      </c>
      <c r="I62" s="287">
        <v>3</v>
      </c>
      <c r="J62" s="288">
        <v>13</v>
      </c>
      <c r="K62" s="302">
        <v>0</v>
      </c>
      <c r="L62" s="287">
        <v>12</v>
      </c>
      <c r="M62" s="288">
        <v>12</v>
      </c>
      <c r="N62" s="302">
        <v>0</v>
      </c>
      <c r="O62" s="287">
        <v>0</v>
      </c>
      <c r="P62" s="297">
        <v>0</v>
      </c>
      <c r="Q62" s="308">
        <f>B62+E62+H62+K62</f>
        <v>18</v>
      </c>
      <c r="R62" s="287">
        <f>C62+F62+I62+L62</f>
        <v>18</v>
      </c>
      <c r="S62" s="287">
        <f>D62+G62+J62+M62</f>
        <v>36</v>
      </c>
      <c r="T62" s="286">
        <v>0</v>
      </c>
      <c r="U62" s="287">
        <v>1</v>
      </c>
      <c r="V62" s="288">
        <v>1</v>
      </c>
      <c r="W62" s="286">
        <v>0</v>
      </c>
      <c r="X62" s="287">
        <v>1</v>
      </c>
      <c r="Y62" s="288">
        <v>1</v>
      </c>
      <c r="Z62" s="302">
        <v>0</v>
      </c>
      <c r="AA62" s="287">
        <v>13</v>
      </c>
      <c r="AB62" s="288">
        <v>13</v>
      </c>
      <c r="AC62" s="286">
        <f t="shared" si="10"/>
        <v>18</v>
      </c>
      <c r="AD62" s="287">
        <f t="shared" si="10"/>
        <v>33</v>
      </c>
      <c r="AE62" s="288">
        <f t="shared" si="10"/>
        <v>51</v>
      </c>
    </row>
    <row r="63" spans="1:31" ht="34.5" customHeight="1" thickBot="1">
      <c r="A63" s="124" t="s">
        <v>61</v>
      </c>
      <c r="B63" s="125">
        <f aca="true" t="shared" si="11" ref="B63:Y63">SUM(B59:B62)</f>
        <v>35</v>
      </c>
      <c r="C63" s="126">
        <f t="shared" si="11"/>
        <v>16</v>
      </c>
      <c r="D63" s="127">
        <f t="shared" si="11"/>
        <v>51</v>
      </c>
      <c r="E63" s="125">
        <f t="shared" si="11"/>
        <v>31</v>
      </c>
      <c r="F63" s="126">
        <f t="shared" si="11"/>
        <v>14</v>
      </c>
      <c r="G63" s="127">
        <f t="shared" si="11"/>
        <v>45</v>
      </c>
      <c r="H63" s="125">
        <f t="shared" si="11"/>
        <v>30</v>
      </c>
      <c r="I63" s="126">
        <f t="shared" si="11"/>
        <v>21</v>
      </c>
      <c r="J63" s="128">
        <f t="shared" si="11"/>
        <v>51</v>
      </c>
      <c r="K63" s="129">
        <f t="shared" si="11"/>
        <v>0</v>
      </c>
      <c r="L63" s="126">
        <f t="shared" si="11"/>
        <v>12</v>
      </c>
      <c r="M63" s="128">
        <f t="shared" si="11"/>
        <v>12</v>
      </c>
      <c r="N63" s="129">
        <f t="shared" si="11"/>
        <v>0</v>
      </c>
      <c r="O63" s="126">
        <f t="shared" si="11"/>
        <v>0</v>
      </c>
      <c r="P63" s="127">
        <f t="shared" si="11"/>
        <v>0</v>
      </c>
      <c r="Q63" s="125">
        <f t="shared" si="11"/>
        <v>96</v>
      </c>
      <c r="R63" s="126">
        <f t="shared" si="11"/>
        <v>63</v>
      </c>
      <c r="S63" s="127">
        <f t="shared" si="11"/>
        <v>159</v>
      </c>
      <c r="T63" s="125">
        <f t="shared" si="11"/>
        <v>10</v>
      </c>
      <c r="U63" s="126">
        <f t="shared" si="11"/>
        <v>8</v>
      </c>
      <c r="V63" s="128">
        <f t="shared" si="11"/>
        <v>18</v>
      </c>
      <c r="W63" s="129">
        <f t="shared" si="11"/>
        <v>19</v>
      </c>
      <c r="X63" s="126">
        <f t="shared" si="11"/>
        <v>7</v>
      </c>
      <c r="Y63" s="128">
        <f t="shared" si="11"/>
        <v>26</v>
      </c>
      <c r="Z63" s="125">
        <f aca="true" t="shared" si="12" ref="Z63:AE63">SUM(Z59:Z62)</f>
        <v>16</v>
      </c>
      <c r="AA63" s="126">
        <f t="shared" si="12"/>
        <v>13</v>
      </c>
      <c r="AB63" s="128">
        <f t="shared" si="12"/>
        <v>29</v>
      </c>
      <c r="AC63" s="125">
        <f t="shared" si="12"/>
        <v>141</v>
      </c>
      <c r="AD63" s="126">
        <f t="shared" si="12"/>
        <v>91</v>
      </c>
      <c r="AE63" s="128">
        <f t="shared" si="12"/>
        <v>232</v>
      </c>
    </row>
    <row r="64" spans="1:31" ht="9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ht="34.5" customHeight="1" thickBot="1">
      <c r="A65" s="9"/>
    </row>
    <row r="66" spans="1:9" ht="40.5" customHeight="1" thickBot="1">
      <c r="A66" s="157" t="s">
        <v>46</v>
      </c>
      <c r="B66" s="134">
        <f>AC20+T47</f>
        <v>15219</v>
      </c>
      <c r="C66" s="134">
        <f>AD20+U47</f>
        <v>4192</v>
      </c>
      <c r="D66" s="134">
        <f>AE20+V47</f>
        <v>19411</v>
      </c>
      <c r="E66" s="9"/>
      <c r="F66" s="9"/>
      <c r="G66" s="9"/>
      <c r="H66" s="9"/>
      <c r="I66" s="9"/>
    </row>
    <row r="67" spans="1:31" ht="44.25" customHeight="1" thickBot="1">
      <c r="A67" s="157" t="s">
        <v>26</v>
      </c>
      <c r="B67" s="134">
        <f>AF37+T52+AC63</f>
        <v>3642</v>
      </c>
      <c r="C67" s="134">
        <f>AG37+U52+AD63</f>
        <v>5650</v>
      </c>
      <c r="D67" s="134">
        <f>AH37+V52+AE63</f>
        <v>9292</v>
      </c>
      <c r="E67" s="9"/>
      <c r="F67" s="9"/>
      <c r="G67" s="9"/>
      <c r="H67" s="9"/>
      <c r="I67" s="9"/>
      <c r="AC67" s="150"/>
      <c r="AD67" s="150"/>
      <c r="AE67" s="150"/>
    </row>
    <row r="68" spans="1:9" ht="36.75" customHeight="1" thickBot="1">
      <c r="A68" s="14" t="s">
        <v>45</v>
      </c>
      <c r="B68" s="134">
        <f>AC20+AF37+T47+T52+AC63</f>
        <v>18861</v>
      </c>
      <c r="C68" s="134">
        <f>AD20+AG37+U47+U52+AD63</f>
        <v>9842</v>
      </c>
      <c r="D68" s="134">
        <f>AE20+AH37+V47+V52+AE63</f>
        <v>28703</v>
      </c>
      <c r="E68" s="9"/>
      <c r="F68" s="9"/>
      <c r="G68" s="9"/>
      <c r="H68" s="9"/>
      <c r="I68" s="9"/>
    </row>
    <row r="69" spans="1:34" ht="18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1:34" ht="18">
      <c r="A70" s="231" t="s">
        <v>73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1:34" ht="18.75" thickBot="1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spans="1:34" ht="38.25" customHeight="1" thickBot="1">
      <c r="A72" s="30" t="s">
        <v>62</v>
      </c>
      <c r="B72" s="233" t="s">
        <v>21</v>
      </c>
      <c r="C72" s="234"/>
      <c r="D72" s="235"/>
      <c r="E72" s="236" t="s">
        <v>22</v>
      </c>
      <c r="F72" s="237"/>
      <c r="G72" s="238"/>
      <c r="H72" s="233" t="s">
        <v>23</v>
      </c>
      <c r="I72" s="234"/>
      <c r="J72" s="235"/>
      <c r="K72" s="233" t="s">
        <v>38</v>
      </c>
      <c r="L72" s="234"/>
      <c r="M72" s="235"/>
      <c r="N72" s="241" t="s">
        <v>36</v>
      </c>
      <c r="O72" s="242"/>
      <c r="P72" s="24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1:34" ht="64.5" thickBot="1">
      <c r="A73" s="31"/>
      <c r="B73" s="25" t="s">
        <v>49</v>
      </c>
      <c r="C73" s="24" t="s">
        <v>50</v>
      </c>
      <c r="D73" s="6" t="s">
        <v>4</v>
      </c>
      <c r="E73" s="25" t="s">
        <v>49</v>
      </c>
      <c r="F73" s="24" t="s">
        <v>50</v>
      </c>
      <c r="G73" s="6" t="s">
        <v>4</v>
      </c>
      <c r="H73" s="25" t="s">
        <v>49</v>
      </c>
      <c r="I73" s="24" t="s">
        <v>50</v>
      </c>
      <c r="J73" s="6" t="s">
        <v>4</v>
      </c>
      <c r="K73" s="25" t="s">
        <v>49</v>
      </c>
      <c r="L73" s="24" t="s">
        <v>50</v>
      </c>
      <c r="M73" s="6" t="s">
        <v>4</v>
      </c>
      <c r="N73" s="121" t="s">
        <v>49</v>
      </c>
      <c r="O73" s="24" t="s">
        <v>50</v>
      </c>
      <c r="P73" s="122" t="s">
        <v>4</v>
      </c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1:34" ht="18.75">
      <c r="A74" s="309" t="s">
        <v>5</v>
      </c>
      <c r="B74" s="310">
        <v>31</v>
      </c>
      <c r="C74" s="311">
        <v>4</v>
      </c>
      <c r="D74" s="312">
        <v>35</v>
      </c>
      <c r="E74" s="310">
        <v>44</v>
      </c>
      <c r="F74" s="311">
        <v>1</v>
      </c>
      <c r="G74" s="313">
        <v>45</v>
      </c>
      <c r="H74" s="314">
        <v>33</v>
      </c>
      <c r="I74" s="311">
        <v>2</v>
      </c>
      <c r="J74" s="312">
        <v>35</v>
      </c>
      <c r="K74" s="315">
        <v>5</v>
      </c>
      <c r="L74" s="316">
        <v>1</v>
      </c>
      <c r="M74" s="317">
        <v>6</v>
      </c>
      <c r="N74" s="318">
        <f aca="true" t="shared" si="13" ref="N74:P80">B74+E74+H74+K74</f>
        <v>113</v>
      </c>
      <c r="O74" s="319">
        <f t="shared" si="13"/>
        <v>8</v>
      </c>
      <c r="P74" s="320">
        <f t="shared" si="13"/>
        <v>121</v>
      </c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1:34" ht="26.25" customHeight="1">
      <c r="A75" s="321" t="s">
        <v>6</v>
      </c>
      <c r="B75" s="322">
        <v>8</v>
      </c>
      <c r="C75" s="323">
        <v>3</v>
      </c>
      <c r="D75" s="36">
        <v>11</v>
      </c>
      <c r="E75" s="322">
        <v>9</v>
      </c>
      <c r="F75" s="323">
        <v>0</v>
      </c>
      <c r="G75" s="37">
        <v>9</v>
      </c>
      <c r="H75" s="35">
        <v>11</v>
      </c>
      <c r="I75" s="323">
        <v>0</v>
      </c>
      <c r="J75" s="36">
        <v>11</v>
      </c>
      <c r="K75" s="324">
        <v>9</v>
      </c>
      <c r="L75" s="325">
        <v>0</v>
      </c>
      <c r="M75" s="326">
        <v>9</v>
      </c>
      <c r="N75" s="327">
        <f t="shared" si="13"/>
        <v>37</v>
      </c>
      <c r="O75" s="323">
        <f t="shared" si="13"/>
        <v>3</v>
      </c>
      <c r="P75" s="103">
        <f t="shared" si="13"/>
        <v>40</v>
      </c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1:34" ht="33">
      <c r="A76" s="321" t="s">
        <v>7</v>
      </c>
      <c r="B76" s="322">
        <v>11</v>
      </c>
      <c r="C76" s="323">
        <v>0</v>
      </c>
      <c r="D76" s="36">
        <v>11</v>
      </c>
      <c r="E76" s="322">
        <v>12</v>
      </c>
      <c r="F76" s="323">
        <v>0</v>
      </c>
      <c r="G76" s="36">
        <v>12</v>
      </c>
      <c r="H76" s="322">
        <v>4</v>
      </c>
      <c r="I76" s="323">
        <v>0</v>
      </c>
      <c r="J76" s="37">
        <v>4</v>
      </c>
      <c r="K76" s="35">
        <v>1</v>
      </c>
      <c r="L76" s="323">
        <v>0</v>
      </c>
      <c r="M76" s="36">
        <v>1</v>
      </c>
      <c r="N76" s="327">
        <f t="shared" si="13"/>
        <v>28</v>
      </c>
      <c r="O76" s="323">
        <f t="shared" si="13"/>
        <v>0</v>
      </c>
      <c r="P76" s="103">
        <f t="shared" si="13"/>
        <v>28</v>
      </c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1:34" ht="27.75" customHeight="1">
      <c r="A77" s="328" t="s">
        <v>44</v>
      </c>
      <c r="B77" s="322">
        <v>6</v>
      </c>
      <c r="C77" s="323">
        <v>0</v>
      </c>
      <c r="D77" s="36">
        <v>6</v>
      </c>
      <c r="E77" s="322">
        <v>6</v>
      </c>
      <c r="F77" s="323">
        <v>0</v>
      </c>
      <c r="G77" s="37">
        <v>6</v>
      </c>
      <c r="H77" s="35">
        <v>4</v>
      </c>
      <c r="I77" s="323">
        <v>0</v>
      </c>
      <c r="J77" s="36">
        <v>4</v>
      </c>
      <c r="K77" s="324">
        <v>4</v>
      </c>
      <c r="L77" s="325">
        <v>0</v>
      </c>
      <c r="M77" s="326">
        <v>4</v>
      </c>
      <c r="N77" s="327">
        <f t="shared" si="13"/>
        <v>20</v>
      </c>
      <c r="O77" s="323">
        <f t="shared" si="13"/>
        <v>0</v>
      </c>
      <c r="P77" s="103">
        <f t="shared" si="13"/>
        <v>20</v>
      </c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1:34" ht="27.75" customHeight="1">
      <c r="A78" s="328" t="s">
        <v>41</v>
      </c>
      <c r="B78" s="322">
        <v>5</v>
      </c>
      <c r="C78" s="323">
        <v>1</v>
      </c>
      <c r="D78" s="36">
        <v>6</v>
      </c>
      <c r="E78" s="322">
        <v>16</v>
      </c>
      <c r="F78" s="323">
        <v>0</v>
      </c>
      <c r="G78" s="37">
        <v>16</v>
      </c>
      <c r="H78" s="35">
        <v>12</v>
      </c>
      <c r="I78" s="323">
        <v>1</v>
      </c>
      <c r="J78" s="36">
        <v>13</v>
      </c>
      <c r="K78" s="324">
        <v>0</v>
      </c>
      <c r="L78" s="325">
        <v>0</v>
      </c>
      <c r="M78" s="326">
        <v>0</v>
      </c>
      <c r="N78" s="327">
        <f t="shared" si="13"/>
        <v>33</v>
      </c>
      <c r="O78" s="323">
        <f t="shared" si="13"/>
        <v>2</v>
      </c>
      <c r="P78" s="103">
        <f t="shared" si="13"/>
        <v>35</v>
      </c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1:34" ht="33">
      <c r="A79" s="321" t="s">
        <v>8</v>
      </c>
      <c r="B79" s="322">
        <v>14</v>
      </c>
      <c r="C79" s="323">
        <v>0</v>
      </c>
      <c r="D79" s="36">
        <v>14</v>
      </c>
      <c r="E79" s="322">
        <v>15</v>
      </c>
      <c r="F79" s="323">
        <v>0</v>
      </c>
      <c r="G79" s="36">
        <v>15</v>
      </c>
      <c r="H79" s="322">
        <v>15</v>
      </c>
      <c r="I79" s="323">
        <v>0</v>
      </c>
      <c r="J79" s="37">
        <v>15</v>
      </c>
      <c r="K79" s="35">
        <v>0</v>
      </c>
      <c r="L79" s="323">
        <v>0</v>
      </c>
      <c r="M79" s="36">
        <v>0</v>
      </c>
      <c r="N79" s="327">
        <f t="shared" si="13"/>
        <v>44</v>
      </c>
      <c r="O79" s="323">
        <f t="shared" si="13"/>
        <v>0</v>
      </c>
      <c r="P79" s="103">
        <f t="shared" si="13"/>
        <v>44</v>
      </c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1:38" ht="35.25" thickBot="1">
      <c r="A80" s="329" t="s">
        <v>51</v>
      </c>
      <c r="B80" s="330">
        <v>11</v>
      </c>
      <c r="C80" s="331">
        <v>1</v>
      </c>
      <c r="D80" s="332">
        <v>12</v>
      </c>
      <c r="E80" s="330">
        <v>7</v>
      </c>
      <c r="F80" s="331">
        <v>0</v>
      </c>
      <c r="G80" s="333">
        <v>7</v>
      </c>
      <c r="H80" s="334">
        <v>17</v>
      </c>
      <c r="I80" s="331">
        <v>1</v>
      </c>
      <c r="J80" s="332">
        <v>18</v>
      </c>
      <c r="K80" s="335">
        <v>0</v>
      </c>
      <c r="L80" s="336">
        <v>0</v>
      </c>
      <c r="M80" s="337">
        <v>0</v>
      </c>
      <c r="N80" s="338">
        <f t="shared" si="13"/>
        <v>35</v>
      </c>
      <c r="O80" s="339">
        <f t="shared" si="13"/>
        <v>2</v>
      </c>
      <c r="P80" s="340">
        <f t="shared" si="13"/>
        <v>37</v>
      </c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L80" s="1" t="s">
        <v>64</v>
      </c>
    </row>
    <row r="81" spans="1:34" ht="23.25" customHeight="1" thickBot="1">
      <c r="A81" s="123" t="s">
        <v>63</v>
      </c>
      <c r="B81" s="43">
        <f aca="true" t="shared" si="14" ref="B81:M81">SUM(B74:B80)</f>
        <v>86</v>
      </c>
      <c r="C81" s="44">
        <f t="shared" si="14"/>
        <v>9</v>
      </c>
      <c r="D81" s="45">
        <f t="shared" si="14"/>
        <v>95</v>
      </c>
      <c r="E81" s="43">
        <f t="shared" si="14"/>
        <v>109</v>
      </c>
      <c r="F81" s="44">
        <f t="shared" si="14"/>
        <v>1</v>
      </c>
      <c r="G81" s="46">
        <f t="shared" si="14"/>
        <v>110</v>
      </c>
      <c r="H81" s="47">
        <f t="shared" si="14"/>
        <v>96</v>
      </c>
      <c r="I81" s="44">
        <f t="shared" si="14"/>
        <v>4</v>
      </c>
      <c r="J81" s="45">
        <f t="shared" si="14"/>
        <v>100</v>
      </c>
      <c r="K81" s="48">
        <f t="shared" si="14"/>
        <v>19</v>
      </c>
      <c r="L81" s="51">
        <f t="shared" si="14"/>
        <v>1</v>
      </c>
      <c r="M81" s="53">
        <f t="shared" si="14"/>
        <v>20</v>
      </c>
      <c r="N81" s="62">
        <f>B81+E81+H81+K81</f>
        <v>310</v>
      </c>
      <c r="O81" s="63">
        <f>C81+F81+I81+L81</f>
        <v>15</v>
      </c>
      <c r="P81" s="64">
        <f>D81+G81+J81+M81</f>
        <v>325</v>
      </c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1:34" ht="18">
      <c r="A82" s="239" t="s">
        <v>74</v>
      </c>
      <c r="B82" s="239"/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1:34" ht="18.75" thickBot="1">
      <c r="A83" s="240"/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1:34" ht="38.25" customHeight="1" thickBot="1">
      <c r="A84" s="30" t="s">
        <v>62</v>
      </c>
      <c r="B84" s="233" t="s">
        <v>21</v>
      </c>
      <c r="C84" s="234"/>
      <c r="D84" s="235"/>
      <c r="E84" s="236" t="s">
        <v>22</v>
      </c>
      <c r="F84" s="237"/>
      <c r="G84" s="238"/>
      <c r="H84" s="233" t="s">
        <v>23</v>
      </c>
      <c r="I84" s="234"/>
      <c r="J84" s="235"/>
      <c r="K84" s="233" t="s">
        <v>38</v>
      </c>
      <c r="L84" s="234"/>
      <c r="M84" s="235"/>
      <c r="N84" s="241" t="s">
        <v>36</v>
      </c>
      <c r="O84" s="242"/>
      <c r="P84" s="24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1:34" ht="64.5" thickBot="1">
      <c r="A85" s="31"/>
      <c r="B85" s="25" t="s">
        <v>49</v>
      </c>
      <c r="C85" s="24" t="s">
        <v>50</v>
      </c>
      <c r="D85" s="6" t="s">
        <v>4</v>
      </c>
      <c r="E85" s="25" t="s">
        <v>49</v>
      </c>
      <c r="F85" s="24" t="s">
        <v>50</v>
      </c>
      <c r="G85" s="6" t="s">
        <v>4</v>
      </c>
      <c r="H85" s="25" t="s">
        <v>49</v>
      </c>
      <c r="I85" s="24" t="s">
        <v>50</v>
      </c>
      <c r="J85" s="6" t="s">
        <v>4</v>
      </c>
      <c r="K85" s="25" t="s">
        <v>49</v>
      </c>
      <c r="L85" s="24" t="s">
        <v>50</v>
      </c>
      <c r="M85" s="6" t="s">
        <v>4</v>
      </c>
      <c r="N85" s="121" t="s">
        <v>49</v>
      </c>
      <c r="O85" s="24" t="s">
        <v>50</v>
      </c>
      <c r="P85" s="122" t="s">
        <v>4</v>
      </c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1:34" ht="18.75">
      <c r="A86" s="309" t="s">
        <v>5</v>
      </c>
      <c r="B86" s="315">
        <v>0</v>
      </c>
      <c r="C86" s="316">
        <v>9</v>
      </c>
      <c r="D86" s="341">
        <v>9</v>
      </c>
      <c r="E86" s="315">
        <v>2</v>
      </c>
      <c r="F86" s="316">
        <v>13</v>
      </c>
      <c r="G86" s="341">
        <v>15</v>
      </c>
      <c r="H86" s="315">
        <v>2</v>
      </c>
      <c r="I86" s="316">
        <v>10</v>
      </c>
      <c r="J86" s="342">
        <v>12</v>
      </c>
      <c r="K86" s="316">
        <v>2</v>
      </c>
      <c r="L86" s="316">
        <v>7</v>
      </c>
      <c r="M86" s="317">
        <v>9</v>
      </c>
      <c r="N86" s="318">
        <f aca="true" t="shared" si="15" ref="N86:P91">B86+E86+H86+K86</f>
        <v>6</v>
      </c>
      <c r="O86" s="319">
        <f t="shared" si="15"/>
        <v>39</v>
      </c>
      <c r="P86" s="320">
        <f t="shared" si="15"/>
        <v>45</v>
      </c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1:34" ht="20.25">
      <c r="A87" s="321" t="s">
        <v>6</v>
      </c>
      <c r="B87" s="324">
        <v>0</v>
      </c>
      <c r="C87" s="325">
        <v>0</v>
      </c>
      <c r="D87" s="343">
        <v>0</v>
      </c>
      <c r="E87" s="324">
        <v>0</v>
      </c>
      <c r="F87" s="325">
        <v>4</v>
      </c>
      <c r="G87" s="343">
        <v>4</v>
      </c>
      <c r="H87" s="324">
        <v>1</v>
      </c>
      <c r="I87" s="325">
        <v>0</v>
      </c>
      <c r="J87" s="344">
        <v>1</v>
      </c>
      <c r="K87" s="325">
        <v>3</v>
      </c>
      <c r="L87" s="325">
        <v>1</v>
      </c>
      <c r="M87" s="326">
        <v>4</v>
      </c>
      <c r="N87" s="327">
        <f t="shared" si="15"/>
        <v>4</v>
      </c>
      <c r="O87" s="323">
        <f t="shared" si="15"/>
        <v>5</v>
      </c>
      <c r="P87" s="103">
        <f t="shared" si="15"/>
        <v>9</v>
      </c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1:34" ht="33">
      <c r="A88" s="321" t="s">
        <v>7</v>
      </c>
      <c r="B88" s="324">
        <v>0</v>
      </c>
      <c r="C88" s="325">
        <v>0</v>
      </c>
      <c r="D88" s="343">
        <v>0</v>
      </c>
      <c r="E88" s="324">
        <v>0</v>
      </c>
      <c r="F88" s="325">
        <v>0</v>
      </c>
      <c r="G88" s="343">
        <v>0</v>
      </c>
      <c r="H88" s="324">
        <v>0</v>
      </c>
      <c r="I88" s="325">
        <v>0</v>
      </c>
      <c r="J88" s="344">
        <v>0</v>
      </c>
      <c r="K88" s="325">
        <v>0</v>
      </c>
      <c r="L88" s="325">
        <v>0</v>
      </c>
      <c r="M88" s="326">
        <v>0</v>
      </c>
      <c r="N88" s="327">
        <f t="shared" si="15"/>
        <v>0</v>
      </c>
      <c r="O88" s="323">
        <f t="shared" si="15"/>
        <v>0</v>
      </c>
      <c r="P88" s="103">
        <f t="shared" si="15"/>
        <v>0</v>
      </c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1:34" ht="20.25">
      <c r="A89" s="328" t="s">
        <v>44</v>
      </c>
      <c r="B89" s="324">
        <v>0</v>
      </c>
      <c r="C89" s="325">
        <v>0</v>
      </c>
      <c r="D89" s="343">
        <v>0</v>
      </c>
      <c r="E89" s="324">
        <v>0</v>
      </c>
      <c r="F89" s="325">
        <v>0</v>
      </c>
      <c r="G89" s="343">
        <v>0</v>
      </c>
      <c r="H89" s="324">
        <v>1</v>
      </c>
      <c r="I89" s="325">
        <v>0</v>
      </c>
      <c r="J89" s="344">
        <v>1</v>
      </c>
      <c r="K89" s="325">
        <v>1</v>
      </c>
      <c r="L89" s="325">
        <v>1</v>
      </c>
      <c r="M89" s="326">
        <v>2</v>
      </c>
      <c r="N89" s="327">
        <f t="shared" si="15"/>
        <v>2</v>
      </c>
      <c r="O89" s="323">
        <f t="shared" si="15"/>
        <v>1</v>
      </c>
      <c r="P89" s="103">
        <f t="shared" si="15"/>
        <v>3</v>
      </c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1:34" ht="20.25">
      <c r="A90" s="328" t="s">
        <v>41</v>
      </c>
      <c r="B90" s="322">
        <v>0</v>
      </c>
      <c r="C90" s="323">
        <v>11</v>
      </c>
      <c r="D90" s="36">
        <v>11</v>
      </c>
      <c r="E90" s="322">
        <v>0</v>
      </c>
      <c r="F90" s="323">
        <v>3</v>
      </c>
      <c r="G90" s="37">
        <v>3</v>
      </c>
      <c r="H90" s="35">
        <v>0</v>
      </c>
      <c r="I90" s="323">
        <v>8</v>
      </c>
      <c r="J90" s="36">
        <v>8</v>
      </c>
      <c r="K90" s="324">
        <v>3</v>
      </c>
      <c r="L90" s="325">
        <v>3</v>
      </c>
      <c r="M90" s="326">
        <v>6</v>
      </c>
      <c r="N90" s="327">
        <f t="shared" si="15"/>
        <v>3</v>
      </c>
      <c r="O90" s="323">
        <f t="shared" si="15"/>
        <v>25</v>
      </c>
      <c r="P90" s="103">
        <f t="shared" si="15"/>
        <v>28</v>
      </c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1:34" ht="35.25" thickBot="1">
      <c r="A91" s="329" t="s">
        <v>55</v>
      </c>
      <c r="B91" s="335">
        <v>0</v>
      </c>
      <c r="C91" s="345">
        <v>1</v>
      </c>
      <c r="D91" s="346">
        <v>1</v>
      </c>
      <c r="E91" s="335">
        <v>0</v>
      </c>
      <c r="F91" s="336">
        <v>3</v>
      </c>
      <c r="G91" s="346">
        <v>3</v>
      </c>
      <c r="H91" s="335">
        <v>0</v>
      </c>
      <c r="I91" s="336">
        <v>6</v>
      </c>
      <c r="J91" s="347">
        <v>6</v>
      </c>
      <c r="K91" s="336">
        <v>0</v>
      </c>
      <c r="L91" s="336">
        <v>6</v>
      </c>
      <c r="M91" s="337">
        <v>6</v>
      </c>
      <c r="N91" s="338">
        <f t="shared" si="15"/>
        <v>0</v>
      </c>
      <c r="O91" s="339">
        <f t="shared" si="15"/>
        <v>16</v>
      </c>
      <c r="P91" s="340">
        <f t="shared" si="15"/>
        <v>16</v>
      </c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1:34" ht="24.75" customHeight="1" thickBot="1">
      <c r="A92" s="123" t="s">
        <v>63</v>
      </c>
      <c r="B92" s="48">
        <f aca="true" t="shared" si="16" ref="B92:M92">SUM(B86:B91)</f>
        <v>0</v>
      </c>
      <c r="C92" s="49">
        <f t="shared" si="16"/>
        <v>21</v>
      </c>
      <c r="D92" s="50">
        <f t="shared" si="16"/>
        <v>21</v>
      </c>
      <c r="E92" s="48">
        <f t="shared" si="16"/>
        <v>2</v>
      </c>
      <c r="F92" s="51">
        <f t="shared" si="16"/>
        <v>23</v>
      </c>
      <c r="G92" s="50">
        <f t="shared" si="16"/>
        <v>25</v>
      </c>
      <c r="H92" s="48">
        <f t="shared" si="16"/>
        <v>4</v>
      </c>
      <c r="I92" s="51">
        <f t="shared" si="16"/>
        <v>24</v>
      </c>
      <c r="J92" s="52">
        <f t="shared" si="16"/>
        <v>28</v>
      </c>
      <c r="K92" s="51">
        <f t="shared" si="16"/>
        <v>9</v>
      </c>
      <c r="L92" s="51">
        <f t="shared" si="16"/>
        <v>18</v>
      </c>
      <c r="M92" s="53">
        <f t="shared" si="16"/>
        <v>27</v>
      </c>
      <c r="N92" s="62">
        <f>B92+E92+H92+K92</f>
        <v>15</v>
      </c>
      <c r="O92" s="63">
        <f>C92+F92+I92+L92</f>
        <v>86</v>
      </c>
      <c r="P92" s="64">
        <f>D92+G92+J92+M92</f>
        <v>101</v>
      </c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1:34" ht="24" customHeight="1" thickBo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1:34" ht="25.5" customHeight="1" thickBot="1">
      <c r="A94" s="16" t="s">
        <v>56</v>
      </c>
      <c r="B94" s="16">
        <f>N81+N92</f>
        <v>325</v>
      </c>
      <c r="C94" s="16">
        <f>O81+O92</f>
        <v>101</v>
      </c>
      <c r="D94" s="22">
        <f>P81+P92</f>
        <v>426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1:34" ht="18.75">
      <c r="A95" s="32"/>
      <c r="B95" s="32"/>
      <c r="C95" s="32"/>
      <c r="D95" s="32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1:34" s="29" customFormat="1" ht="20.25" customHeight="1">
      <c r="A96" s="247" t="s">
        <v>37</v>
      </c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</row>
    <row r="97" spans="1:34" s="29" customFormat="1" ht="20.25">
      <c r="A97" s="248" t="s">
        <v>69</v>
      </c>
      <c r="B97" s="248"/>
      <c r="C97" s="248"/>
      <c r="D97" s="248"/>
      <c r="E97" s="248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</row>
    <row r="98" spans="1:34" ht="18.75">
      <c r="A98" s="248" t="s">
        <v>27</v>
      </c>
      <c r="B98" s="248"/>
      <c r="C98" s="248"/>
      <c r="D98" s="248"/>
      <c r="E98" s="248"/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8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1:34" ht="19.5" thickBot="1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7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1:34" ht="18.75">
      <c r="A100" s="164" t="s">
        <v>59</v>
      </c>
      <c r="B100" s="249">
        <v>1</v>
      </c>
      <c r="C100" s="250"/>
      <c r="D100" s="251"/>
      <c r="E100" s="249">
        <v>2</v>
      </c>
      <c r="F100" s="250"/>
      <c r="G100" s="251"/>
      <c r="H100" s="249">
        <v>3</v>
      </c>
      <c r="I100" s="250"/>
      <c r="J100" s="251"/>
      <c r="K100" s="249">
        <v>4</v>
      </c>
      <c r="L100" s="250"/>
      <c r="M100" s="251"/>
      <c r="N100" s="249" t="s">
        <v>2</v>
      </c>
      <c r="O100" s="251"/>
      <c r="P100" s="244" t="s">
        <v>43</v>
      </c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1:34" ht="19.5" thickBot="1">
      <c r="A101" s="165"/>
      <c r="B101" s="252"/>
      <c r="C101" s="253"/>
      <c r="D101" s="254"/>
      <c r="E101" s="252"/>
      <c r="F101" s="253"/>
      <c r="G101" s="254"/>
      <c r="H101" s="252"/>
      <c r="I101" s="253"/>
      <c r="J101" s="254"/>
      <c r="K101" s="252"/>
      <c r="L101" s="253"/>
      <c r="M101" s="254"/>
      <c r="N101" s="252"/>
      <c r="O101" s="254"/>
      <c r="P101" s="245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1:34" ht="91.5" customHeight="1" thickBot="1">
      <c r="A102" s="166"/>
      <c r="B102" s="25" t="s">
        <v>49</v>
      </c>
      <c r="C102" s="69" t="s">
        <v>50</v>
      </c>
      <c r="D102" s="70" t="s">
        <v>4</v>
      </c>
      <c r="E102" s="25" t="s">
        <v>49</v>
      </c>
      <c r="F102" s="69" t="s">
        <v>50</v>
      </c>
      <c r="G102" s="70" t="s">
        <v>4</v>
      </c>
      <c r="H102" s="25" t="s">
        <v>49</v>
      </c>
      <c r="I102" s="69" t="s">
        <v>50</v>
      </c>
      <c r="J102" s="70" t="s">
        <v>4</v>
      </c>
      <c r="K102" s="25" t="s">
        <v>49</v>
      </c>
      <c r="L102" s="69" t="s">
        <v>50</v>
      </c>
      <c r="M102" s="70" t="s">
        <v>4</v>
      </c>
      <c r="N102" s="25" t="s">
        <v>49</v>
      </c>
      <c r="O102" s="69" t="s">
        <v>50</v>
      </c>
      <c r="P102" s="246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1:34" ht="22.5" customHeight="1">
      <c r="A103" s="74" t="s">
        <v>28</v>
      </c>
      <c r="B103" s="75">
        <v>161</v>
      </c>
      <c r="C103" s="76">
        <v>86</v>
      </c>
      <c r="D103" s="77">
        <v>247</v>
      </c>
      <c r="E103" s="75">
        <v>162</v>
      </c>
      <c r="F103" s="76">
        <v>81</v>
      </c>
      <c r="G103" s="77">
        <v>243</v>
      </c>
      <c r="H103" s="75">
        <v>181</v>
      </c>
      <c r="I103" s="76">
        <v>78</v>
      </c>
      <c r="J103" s="78">
        <v>259</v>
      </c>
      <c r="K103" s="79">
        <v>13</v>
      </c>
      <c r="L103" s="76">
        <v>98</v>
      </c>
      <c r="M103" s="78">
        <v>111</v>
      </c>
      <c r="N103" s="80">
        <f>B103+E103+H103+K103</f>
        <v>517</v>
      </c>
      <c r="O103" s="81">
        <f>C103+F103+I103+L103</f>
        <v>343</v>
      </c>
      <c r="P103" s="82">
        <f>D103+G103+J103+M103</f>
        <v>860</v>
      </c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1:34" ht="22.5" customHeight="1">
      <c r="A104" s="83" t="s">
        <v>29</v>
      </c>
      <c r="B104" s="84">
        <v>125</v>
      </c>
      <c r="C104" s="85">
        <v>20</v>
      </c>
      <c r="D104" s="86">
        <v>145</v>
      </c>
      <c r="E104" s="84">
        <v>119</v>
      </c>
      <c r="F104" s="85">
        <v>23</v>
      </c>
      <c r="G104" s="86">
        <v>142</v>
      </c>
      <c r="H104" s="84">
        <v>85</v>
      </c>
      <c r="I104" s="85">
        <v>30</v>
      </c>
      <c r="J104" s="87">
        <v>115</v>
      </c>
      <c r="K104" s="88">
        <v>53</v>
      </c>
      <c r="L104" s="85">
        <v>7</v>
      </c>
      <c r="M104" s="87">
        <v>60</v>
      </c>
      <c r="N104" s="80">
        <f aca="true" t="shared" si="17" ref="N104:P109">B104+E104+H104+K104</f>
        <v>382</v>
      </c>
      <c r="O104" s="81">
        <f t="shared" si="17"/>
        <v>80</v>
      </c>
      <c r="P104" s="82">
        <f t="shared" si="17"/>
        <v>462</v>
      </c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 t="s">
        <v>65</v>
      </c>
      <c r="AE104" s="23"/>
      <c r="AF104" s="23"/>
      <c r="AG104" s="23"/>
      <c r="AH104" s="23"/>
    </row>
    <row r="105" spans="1:34" ht="24" customHeight="1">
      <c r="A105" s="89" t="s">
        <v>30</v>
      </c>
      <c r="B105" s="84">
        <v>116</v>
      </c>
      <c r="C105" s="85">
        <v>3</v>
      </c>
      <c r="D105" s="86">
        <v>119</v>
      </c>
      <c r="E105" s="84">
        <v>127</v>
      </c>
      <c r="F105" s="85">
        <v>0</v>
      </c>
      <c r="G105" s="86">
        <v>127</v>
      </c>
      <c r="H105" s="84">
        <v>120</v>
      </c>
      <c r="I105" s="85">
        <v>1</v>
      </c>
      <c r="J105" s="86">
        <v>121</v>
      </c>
      <c r="K105" s="84">
        <v>72</v>
      </c>
      <c r="L105" s="85">
        <v>4</v>
      </c>
      <c r="M105" s="87">
        <v>76</v>
      </c>
      <c r="N105" s="35">
        <f>B105+E105+H105+K105</f>
        <v>435</v>
      </c>
      <c r="O105" s="90">
        <f t="shared" si="17"/>
        <v>8</v>
      </c>
      <c r="P105" s="82">
        <f t="shared" si="17"/>
        <v>443</v>
      </c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1:34" ht="22.5" customHeight="1">
      <c r="A106" s="89" t="s">
        <v>31</v>
      </c>
      <c r="B106" s="84">
        <v>160</v>
      </c>
      <c r="C106" s="85">
        <v>2</v>
      </c>
      <c r="D106" s="86">
        <v>162</v>
      </c>
      <c r="E106" s="84">
        <v>202</v>
      </c>
      <c r="F106" s="85">
        <v>19</v>
      </c>
      <c r="G106" s="86">
        <v>221</v>
      </c>
      <c r="H106" s="84">
        <v>172</v>
      </c>
      <c r="I106" s="85">
        <v>15</v>
      </c>
      <c r="J106" s="86">
        <v>187</v>
      </c>
      <c r="K106" s="84">
        <v>133</v>
      </c>
      <c r="L106" s="85">
        <v>23</v>
      </c>
      <c r="M106" s="87">
        <v>156</v>
      </c>
      <c r="N106" s="35">
        <f t="shared" si="17"/>
        <v>667</v>
      </c>
      <c r="O106" s="36">
        <f t="shared" si="17"/>
        <v>59</v>
      </c>
      <c r="P106" s="82">
        <f t="shared" si="17"/>
        <v>726</v>
      </c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1:34" ht="24" customHeight="1">
      <c r="A107" s="89" t="s">
        <v>32</v>
      </c>
      <c r="B107" s="84">
        <v>61</v>
      </c>
      <c r="C107" s="85">
        <v>0</v>
      </c>
      <c r="D107" s="86">
        <v>61</v>
      </c>
      <c r="E107" s="84">
        <v>93</v>
      </c>
      <c r="F107" s="85">
        <v>0</v>
      </c>
      <c r="G107" s="86">
        <v>93</v>
      </c>
      <c r="H107" s="84">
        <v>95</v>
      </c>
      <c r="I107" s="85">
        <v>1</v>
      </c>
      <c r="J107" s="86">
        <v>96</v>
      </c>
      <c r="K107" s="84">
        <v>65</v>
      </c>
      <c r="L107" s="85">
        <v>1</v>
      </c>
      <c r="M107" s="87">
        <v>66</v>
      </c>
      <c r="N107" s="35">
        <f t="shared" si="17"/>
        <v>314</v>
      </c>
      <c r="O107" s="36">
        <f t="shared" si="17"/>
        <v>2</v>
      </c>
      <c r="P107" s="82">
        <f t="shared" si="17"/>
        <v>316</v>
      </c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1:34" ht="37.5">
      <c r="A108" s="91" t="s">
        <v>33</v>
      </c>
      <c r="B108" s="117">
        <v>128</v>
      </c>
      <c r="C108" s="118">
        <v>102</v>
      </c>
      <c r="D108" s="119">
        <v>230</v>
      </c>
      <c r="E108" s="117">
        <v>133</v>
      </c>
      <c r="F108" s="118">
        <v>79</v>
      </c>
      <c r="G108" s="119">
        <v>212</v>
      </c>
      <c r="H108" s="117">
        <v>119</v>
      </c>
      <c r="I108" s="118">
        <v>103</v>
      </c>
      <c r="J108" s="119">
        <v>222</v>
      </c>
      <c r="K108" s="117">
        <v>0</v>
      </c>
      <c r="L108" s="118">
        <v>0</v>
      </c>
      <c r="M108" s="120">
        <v>0</v>
      </c>
      <c r="N108" s="35">
        <f t="shared" si="17"/>
        <v>380</v>
      </c>
      <c r="O108" s="90">
        <f t="shared" si="17"/>
        <v>284</v>
      </c>
      <c r="P108" s="82">
        <f t="shared" si="17"/>
        <v>664</v>
      </c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1:34" ht="44.25" customHeight="1" thickBot="1">
      <c r="A109" s="68" t="s">
        <v>57</v>
      </c>
      <c r="B109" s="113">
        <v>94</v>
      </c>
      <c r="C109" s="114">
        <v>29</v>
      </c>
      <c r="D109" s="115">
        <v>123</v>
      </c>
      <c r="E109" s="113">
        <v>100</v>
      </c>
      <c r="F109" s="114">
        <v>21</v>
      </c>
      <c r="G109" s="115">
        <v>121</v>
      </c>
      <c r="H109" s="113">
        <v>73</v>
      </c>
      <c r="I109" s="114">
        <v>33</v>
      </c>
      <c r="J109" s="115">
        <v>106</v>
      </c>
      <c r="K109" s="113">
        <v>60</v>
      </c>
      <c r="L109" s="114">
        <v>19</v>
      </c>
      <c r="M109" s="116">
        <v>79</v>
      </c>
      <c r="N109" s="92">
        <f t="shared" si="17"/>
        <v>327</v>
      </c>
      <c r="O109" s="93">
        <f t="shared" si="17"/>
        <v>102</v>
      </c>
      <c r="P109" s="94">
        <f t="shared" si="17"/>
        <v>429</v>
      </c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1:34" ht="27" customHeight="1" thickBot="1">
      <c r="A110" s="8" t="s">
        <v>61</v>
      </c>
      <c r="B110" s="17">
        <f aca="true" t="shared" si="18" ref="B110:P110">SUM(B103:B109)</f>
        <v>845</v>
      </c>
      <c r="C110" s="18">
        <f t="shared" si="18"/>
        <v>242</v>
      </c>
      <c r="D110" s="19">
        <f t="shared" si="18"/>
        <v>1087</v>
      </c>
      <c r="E110" s="17">
        <f t="shared" si="18"/>
        <v>936</v>
      </c>
      <c r="F110" s="18">
        <f t="shared" si="18"/>
        <v>223</v>
      </c>
      <c r="G110" s="19">
        <f t="shared" si="18"/>
        <v>1159</v>
      </c>
      <c r="H110" s="17">
        <f t="shared" si="18"/>
        <v>845</v>
      </c>
      <c r="I110" s="18">
        <f t="shared" si="18"/>
        <v>261</v>
      </c>
      <c r="J110" s="20">
        <f t="shared" si="18"/>
        <v>1106</v>
      </c>
      <c r="K110" s="21">
        <f t="shared" si="18"/>
        <v>396</v>
      </c>
      <c r="L110" s="18">
        <f t="shared" si="18"/>
        <v>152</v>
      </c>
      <c r="M110" s="20">
        <f t="shared" si="18"/>
        <v>548</v>
      </c>
      <c r="N110" s="59">
        <f t="shared" si="18"/>
        <v>3022</v>
      </c>
      <c r="O110" s="60">
        <f t="shared" si="18"/>
        <v>878</v>
      </c>
      <c r="P110" s="61">
        <f t="shared" si="18"/>
        <v>3900</v>
      </c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1:34" ht="17.25" customHeight="1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1:34" ht="20.25">
      <c r="A112" s="247" t="s">
        <v>34</v>
      </c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1:34" ht="18.75">
      <c r="A113" s="255" t="s">
        <v>69</v>
      </c>
      <c r="B113" s="255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1:34" ht="18.75">
      <c r="A114" s="255" t="s">
        <v>27</v>
      </c>
      <c r="B114" s="255"/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1:34" ht="19.5" thickBo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7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1:34" ht="37.5">
      <c r="A116" s="164" t="s">
        <v>60</v>
      </c>
      <c r="B116" s="249">
        <v>1</v>
      </c>
      <c r="C116" s="250"/>
      <c r="D116" s="251"/>
      <c r="E116" s="249">
        <v>2</v>
      </c>
      <c r="F116" s="250"/>
      <c r="G116" s="251"/>
      <c r="H116" s="249">
        <v>3</v>
      </c>
      <c r="I116" s="250"/>
      <c r="J116" s="251"/>
      <c r="K116" s="249">
        <v>4</v>
      </c>
      <c r="L116" s="250"/>
      <c r="M116" s="251"/>
      <c r="N116" s="249" t="s">
        <v>2</v>
      </c>
      <c r="O116" s="251"/>
      <c r="P116" s="244" t="s">
        <v>39</v>
      </c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1:34" ht="19.5" thickBot="1">
      <c r="A117" s="165"/>
      <c r="B117" s="252"/>
      <c r="C117" s="253"/>
      <c r="D117" s="254"/>
      <c r="E117" s="252"/>
      <c r="F117" s="253"/>
      <c r="G117" s="254"/>
      <c r="H117" s="252"/>
      <c r="I117" s="253"/>
      <c r="J117" s="254"/>
      <c r="K117" s="252"/>
      <c r="L117" s="253"/>
      <c r="M117" s="254"/>
      <c r="N117" s="252"/>
      <c r="O117" s="254"/>
      <c r="P117" s="245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1:34" ht="91.5" customHeight="1" thickBot="1">
      <c r="A118" s="166"/>
      <c r="B118" s="25" t="s">
        <v>49</v>
      </c>
      <c r="C118" s="69" t="s">
        <v>50</v>
      </c>
      <c r="D118" s="70" t="s">
        <v>4</v>
      </c>
      <c r="E118" s="25" t="s">
        <v>49</v>
      </c>
      <c r="F118" s="69" t="s">
        <v>50</v>
      </c>
      <c r="G118" s="70" t="s">
        <v>4</v>
      </c>
      <c r="H118" s="25" t="s">
        <v>49</v>
      </c>
      <c r="I118" s="69" t="s">
        <v>50</v>
      </c>
      <c r="J118" s="70" t="s">
        <v>4</v>
      </c>
      <c r="K118" s="25" t="s">
        <v>49</v>
      </c>
      <c r="L118" s="69" t="s">
        <v>50</v>
      </c>
      <c r="M118" s="70" t="s">
        <v>4</v>
      </c>
      <c r="N118" s="25" t="s">
        <v>49</v>
      </c>
      <c r="O118" s="69" t="s">
        <v>50</v>
      </c>
      <c r="P118" s="246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 t="s">
        <v>68</v>
      </c>
      <c r="AE118" s="23"/>
      <c r="AF118" s="23"/>
      <c r="AG118" s="23"/>
      <c r="AH118" s="23"/>
    </row>
    <row r="119" spans="1:34" ht="24" customHeight="1">
      <c r="A119" s="95" t="s">
        <v>29</v>
      </c>
      <c r="B119" s="96">
        <v>40</v>
      </c>
      <c r="C119" s="97">
        <v>38</v>
      </c>
      <c r="D119" s="98">
        <v>78</v>
      </c>
      <c r="E119" s="96">
        <v>14</v>
      </c>
      <c r="F119" s="97">
        <v>31</v>
      </c>
      <c r="G119" s="98">
        <v>45</v>
      </c>
      <c r="H119" s="96">
        <v>38</v>
      </c>
      <c r="I119" s="97">
        <v>18</v>
      </c>
      <c r="J119" s="99">
        <v>56</v>
      </c>
      <c r="K119" s="100">
        <v>21</v>
      </c>
      <c r="L119" s="97">
        <v>9</v>
      </c>
      <c r="M119" s="99">
        <v>30</v>
      </c>
      <c r="N119" s="101">
        <f aca="true" t="shared" si="19" ref="N119:P122">B119+E119+H119+K119</f>
        <v>113</v>
      </c>
      <c r="O119" s="102">
        <f t="shared" si="19"/>
        <v>96</v>
      </c>
      <c r="P119" s="103">
        <f t="shared" si="19"/>
        <v>209</v>
      </c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1:34" ht="24" customHeight="1">
      <c r="A120" s="89" t="s">
        <v>30</v>
      </c>
      <c r="B120" s="104">
        <v>0</v>
      </c>
      <c r="C120" s="105">
        <v>41</v>
      </c>
      <c r="D120" s="106">
        <v>41</v>
      </c>
      <c r="E120" s="104">
        <v>42</v>
      </c>
      <c r="F120" s="105">
        <v>13</v>
      </c>
      <c r="G120" s="106">
        <v>55</v>
      </c>
      <c r="H120" s="104">
        <v>61</v>
      </c>
      <c r="I120" s="105">
        <v>8</v>
      </c>
      <c r="J120" s="106">
        <v>69</v>
      </c>
      <c r="K120" s="104">
        <v>34</v>
      </c>
      <c r="L120" s="105">
        <v>36</v>
      </c>
      <c r="M120" s="107">
        <v>70</v>
      </c>
      <c r="N120" s="35">
        <f t="shared" si="19"/>
        <v>137</v>
      </c>
      <c r="O120" s="37">
        <f t="shared" si="19"/>
        <v>98</v>
      </c>
      <c r="P120" s="103">
        <f t="shared" si="19"/>
        <v>235</v>
      </c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1:34" ht="26.25" customHeight="1">
      <c r="A121" s="89" t="s">
        <v>31</v>
      </c>
      <c r="B121" s="104">
        <v>47</v>
      </c>
      <c r="C121" s="105">
        <v>27</v>
      </c>
      <c r="D121" s="106">
        <v>74</v>
      </c>
      <c r="E121" s="104">
        <v>35</v>
      </c>
      <c r="F121" s="105">
        <v>41</v>
      </c>
      <c r="G121" s="106">
        <v>76</v>
      </c>
      <c r="H121" s="104">
        <v>68</v>
      </c>
      <c r="I121" s="105">
        <v>36</v>
      </c>
      <c r="J121" s="106">
        <v>104</v>
      </c>
      <c r="K121" s="104">
        <v>27</v>
      </c>
      <c r="L121" s="105">
        <v>57</v>
      </c>
      <c r="M121" s="107">
        <v>84</v>
      </c>
      <c r="N121" s="35">
        <f>B121+E121+H121+K121</f>
        <v>177</v>
      </c>
      <c r="O121" s="37">
        <f t="shared" si="19"/>
        <v>161</v>
      </c>
      <c r="P121" s="103">
        <f t="shared" si="19"/>
        <v>338</v>
      </c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1:34" ht="28.5" customHeight="1" thickBot="1">
      <c r="A122" s="89" t="s">
        <v>32</v>
      </c>
      <c r="B122" s="108">
        <v>13</v>
      </c>
      <c r="C122" s="109">
        <v>25</v>
      </c>
      <c r="D122" s="110">
        <v>38</v>
      </c>
      <c r="E122" s="108">
        <v>0</v>
      </c>
      <c r="F122" s="109">
        <v>45</v>
      </c>
      <c r="G122" s="110">
        <v>45</v>
      </c>
      <c r="H122" s="108">
        <v>51</v>
      </c>
      <c r="I122" s="109">
        <v>45</v>
      </c>
      <c r="J122" s="110">
        <v>96</v>
      </c>
      <c r="K122" s="108">
        <v>0</v>
      </c>
      <c r="L122" s="109">
        <v>0</v>
      </c>
      <c r="M122" s="111">
        <v>0</v>
      </c>
      <c r="N122" s="35">
        <f t="shared" si="19"/>
        <v>64</v>
      </c>
      <c r="O122" s="112">
        <f t="shared" si="19"/>
        <v>115</v>
      </c>
      <c r="P122" s="103">
        <f t="shared" si="19"/>
        <v>179</v>
      </c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1:34" ht="25.5" customHeight="1" thickBot="1">
      <c r="A123" s="8" t="s">
        <v>61</v>
      </c>
      <c r="B123" s="54">
        <f aca="true" t="shared" si="20" ref="B123:P123">SUM(B119:B122)</f>
        <v>100</v>
      </c>
      <c r="C123" s="54">
        <f t="shared" si="20"/>
        <v>131</v>
      </c>
      <c r="D123" s="54">
        <f t="shared" si="20"/>
        <v>231</v>
      </c>
      <c r="E123" s="54">
        <f t="shared" si="20"/>
        <v>91</v>
      </c>
      <c r="F123" s="54">
        <f t="shared" si="20"/>
        <v>130</v>
      </c>
      <c r="G123" s="55">
        <f t="shared" si="20"/>
        <v>221</v>
      </c>
      <c r="H123" s="56">
        <f t="shared" si="20"/>
        <v>218</v>
      </c>
      <c r="I123" s="54">
        <f t="shared" si="20"/>
        <v>107</v>
      </c>
      <c r="J123" s="54">
        <f t="shared" si="20"/>
        <v>325</v>
      </c>
      <c r="K123" s="54">
        <f t="shared" si="20"/>
        <v>82</v>
      </c>
      <c r="L123" s="54">
        <f t="shared" si="20"/>
        <v>102</v>
      </c>
      <c r="M123" s="54">
        <f t="shared" si="20"/>
        <v>184</v>
      </c>
      <c r="N123" s="57">
        <f t="shared" si="20"/>
        <v>491</v>
      </c>
      <c r="O123" s="57">
        <f t="shared" si="20"/>
        <v>470</v>
      </c>
      <c r="P123" s="58">
        <f t="shared" si="20"/>
        <v>961</v>
      </c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1:34" ht="13.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ht="13.5" thickBot="1"/>
    <row r="126" spans="1:4" ht="30.75" customHeight="1" thickBot="1">
      <c r="A126" s="15" t="s">
        <v>35</v>
      </c>
      <c r="B126" s="16">
        <f>N110+N123</f>
        <v>3513</v>
      </c>
      <c r="C126" s="16">
        <f>O110+O123</f>
        <v>1348</v>
      </c>
      <c r="D126" s="22">
        <f>SUM(B126:C126)</f>
        <v>4861</v>
      </c>
    </row>
    <row r="127" spans="2:4" ht="18">
      <c r="B127" s="23"/>
      <c r="C127" s="23"/>
      <c r="D127" s="23"/>
    </row>
    <row r="128" ht="18.75" customHeight="1" hidden="1" thickBot="1"/>
    <row r="129" ht="6.75" customHeight="1"/>
    <row r="130" ht="3.75" customHeight="1" thickBot="1"/>
    <row r="131" spans="1:4" ht="30.75" customHeight="1" thickBot="1">
      <c r="A131" s="16" t="s">
        <v>54</v>
      </c>
      <c r="B131" s="22">
        <f>B68+B94+B126</f>
        <v>22699</v>
      </c>
      <c r="C131" s="22">
        <f>C68+C94+C126</f>
        <v>11291</v>
      </c>
      <c r="D131" s="22">
        <f>D68+D94+D126</f>
        <v>33990</v>
      </c>
    </row>
    <row r="134" ht="26.25" customHeight="1">
      <c r="L134" s="1" t="s">
        <v>58</v>
      </c>
    </row>
    <row r="138" ht="20.25">
      <c r="B138" s="71"/>
    </row>
  </sheetData>
  <sheetProtection/>
  <mergeCells count="88">
    <mergeCell ref="AF24:AG24"/>
    <mergeCell ref="N72:P72"/>
    <mergeCell ref="A112:P112"/>
    <mergeCell ref="A113:P113"/>
    <mergeCell ref="A114:P114"/>
    <mergeCell ref="B116:D117"/>
    <mergeCell ref="E116:G117"/>
    <mergeCell ref="H116:J117"/>
    <mergeCell ref="K116:M117"/>
    <mergeCell ref="N116:O117"/>
    <mergeCell ref="P116:P118"/>
    <mergeCell ref="A96:P96"/>
    <mergeCell ref="A97:P97"/>
    <mergeCell ref="A98:P98"/>
    <mergeCell ref="B100:D101"/>
    <mergeCell ref="E100:G101"/>
    <mergeCell ref="H100:J101"/>
    <mergeCell ref="K100:M101"/>
    <mergeCell ref="N100:O101"/>
    <mergeCell ref="P100:P102"/>
    <mergeCell ref="B72:D72"/>
    <mergeCell ref="E72:G72"/>
    <mergeCell ref="H72:J72"/>
    <mergeCell ref="K72:M72"/>
    <mergeCell ref="A82:P83"/>
    <mergeCell ref="B84:D84"/>
    <mergeCell ref="E84:G84"/>
    <mergeCell ref="H84:J84"/>
    <mergeCell ref="K84:M84"/>
    <mergeCell ref="N84:P84"/>
    <mergeCell ref="Z56:AB56"/>
    <mergeCell ref="AC56:AE57"/>
    <mergeCell ref="T57:V57"/>
    <mergeCell ref="W57:Y57"/>
    <mergeCell ref="Z57:AB57"/>
    <mergeCell ref="A70:M71"/>
    <mergeCell ref="A54:AB54"/>
    <mergeCell ref="A56:A58"/>
    <mergeCell ref="B56:D57"/>
    <mergeCell ref="E56:G57"/>
    <mergeCell ref="H56:J57"/>
    <mergeCell ref="K56:M57"/>
    <mergeCell ref="N56:P57"/>
    <mergeCell ref="Q56:S57"/>
    <mergeCell ref="T56:V56"/>
    <mergeCell ref="W56:Y56"/>
    <mergeCell ref="A39:V39"/>
    <mergeCell ref="A40:A42"/>
    <mergeCell ref="T40:V40"/>
    <mergeCell ref="T41:V41"/>
    <mergeCell ref="A48:V48"/>
    <mergeCell ref="T49:V49"/>
    <mergeCell ref="T24:V24"/>
    <mergeCell ref="W24:Y24"/>
    <mergeCell ref="Z24:AB24"/>
    <mergeCell ref="AC24:AE24"/>
    <mergeCell ref="Q25:S25"/>
    <mergeCell ref="T25:V25"/>
    <mergeCell ref="W25:Y25"/>
    <mergeCell ref="Z25:AB25"/>
    <mergeCell ref="AC25:AE25"/>
    <mergeCell ref="A21:AE21"/>
    <mergeCell ref="A22:AE22"/>
    <mergeCell ref="A23:AE23"/>
    <mergeCell ref="A24:A26"/>
    <mergeCell ref="B24:D25"/>
    <mergeCell ref="E24:G25"/>
    <mergeCell ref="H24:J25"/>
    <mergeCell ref="K24:M25"/>
    <mergeCell ref="N24:P25"/>
    <mergeCell ref="Q24:S24"/>
    <mergeCell ref="T7:V7"/>
    <mergeCell ref="W7:Y7"/>
    <mergeCell ref="Z7:AB7"/>
    <mergeCell ref="Q8:S8"/>
    <mergeCell ref="T8:V8"/>
    <mergeCell ref="W8:Y8"/>
    <mergeCell ref="Z8:AB8"/>
    <mergeCell ref="A3:AE3"/>
    <mergeCell ref="A4:AE4"/>
    <mergeCell ref="A5:AE6"/>
    <mergeCell ref="A7:A9"/>
    <mergeCell ref="B7:D8"/>
    <mergeCell ref="E7:G8"/>
    <mergeCell ref="H7:J8"/>
    <mergeCell ref="K7:M8"/>
    <mergeCell ref="N7:P8"/>
    <mergeCell ref="Q7:S7"/>
  </mergeCells>
  <printOptions/>
  <pageMargins left="0.7086614173228347" right="0.31496062992125984" top="0.5511811023622047" bottom="0.7480314960629921" header="0.31496062992125984" footer="0.31496062992125984"/>
  <pageSetup horizontalDpi="600" verticalDpi="600" orientation="landscape" paperSize="9" scale="38" r:id="rId1"/>
  <rowBreaks count="3" manualBreakCount="3">
    <brk id="38" max="33" man="1"/>
    <brk id="68" max="33" man="1"/>
    <brk id="94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ЛВР</dc:creator>
  <cp:keywords/>
  <dc:description/>
  <cp:lastModifiedBy>Пользователь</cp:lastModifiedBy>
  <cp:lastPrinted>2017-11-09T14:35:15Z</cp:lastPrinted>
  <dcterms:created xsi:type="dcterms:W3CDTF">2015-04-10T12:01:21Z</dcterms:created>
  <dcterms:modified xsi:type="dcterms:W3CDTF">2017-11-09T14:35:36Z</dcterms:modified>
  <cp:category/>
  <cp:version/>
  <cp:contentType/>
  <cp:contentStatus/>
</cp:coreProperties>
</file>